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000" windowHeight="9435"/>
  </bookViews>
  <sheets>
    <sheet name="ANALIZA" sheetId="16" r:id="rId1"/>
  </sheets>
  <calcPr calcId="181029"/>
</workbook>
</file>

<file path=xl/calcChain.xml><?xml version="1.0" encoding="utf-8"?>
<calcChain xmlns="http://schemas.openxmlformats.org/spreadsheetml/2006/main">
  <c r="AD89" i="16" l="1"/>
  <c r="AC89" i="16"/>
  <c r="AB89" i="16"/>
  <c r="AA89" i="16"/>
  <c r="W89" i="16"/>
  <c r="V89" i="16"/>
  <c r="U89" i="16"/>
  <c r="Q89" i="16"/>
  <c r="P89" i="16"/>
  <c r="O89" i="16"/>
  <c r="K89" i="16"/>
  <c r="J89" i="16"/>
  <c r="I89" i="16"/>
  <c r="E89" i="16"/>
  <c r="D89" i="16"/>
  <c r="C89" i="16"/>
  <c r="U88" i="16"/>
  <c r="AD83" i="16"/>
  <c r="AC83" i="16"/>
  <c r="AB83" i="16"/>
  <c r="AA83" i="16"/>
  <c r="W83" i="16"/>
  <c r="V83" i="16"/>
  <c r="U83" i="16"/>
  <c r="Q83" i="16"/>
  <c r="P83" i="16"/>
  <c r="O83" i="16"/>
  <c r="K83" i="16"/>
  <c r="J83" i="16"/>
  <c r="I83" i="16"/>
  <c r="E83" i="16"/>
  <c r="D83" i="16"/>
  <c r="C83" i="16"/>
  <c r="AD82" i="16"/>
  <c r="AC82" i="16"/>
  <c r="AB82" i="16"/>
  <c r="AA82" i="16"/>
  <c r="AE82" i="16" s="1"/>
  <c r="X82" i="16"/>
  <c r="W82" i="16"/>
  <c r="V82" i="16"/>
  <c r="U82" i="16"/>
  <c r="Q82" i="16"/>
  <c r="P82" i="16"/>
  <c r="O82" i="16"/>
  <c r="R82" i="16" s="1"/>
  <c r="L82" i="16"/>
  <c r="K82" i="16"/>
  <c r="J82" i="16"/>
  <c r="I82" i="16"/>
  <c r="E82" i="16"/>
  <c r="D82" i="16"/>
  <c r="C82" i="16"/>
  <c r="F82" i="16" s="1"/>
  <c r="AD79" i="16"/>
  <c r="AC79" i="16"/>
  <c r="AB79" i="16"/>
  <c r="AA79" i="16"/>
  <c r="W79" i="16"/>
  <c r="V79" i="16"/>
  <c r="U79" i="16"/>
  <c r="Q79" i="16"/>
  <c r="P79" i="16"/>
  <c r="O79" i="16"/>
  <c r="K79" i="16"/>
  <c r="J79" i="16"/>
  <c r="I79" i="16"/>
  <c r="E79" i="16"/>
  <c r="D79" i="16"/>
  <c r="C79" i="16"/>
  <c r="AD78" i="16"/>
  <c r="AC78" i="16"/>
  <c r="AB78" i="16"/>
  <c r="AA78" i="16"/>
  <c r="AE78" i="16" s="1"/>
  <c r="W78" i="16"/>
  <c r="V78" i="16"/>
  <c r="U78" i="16"/>
  <c r="X78" i="16" s="1"/>
  <c r="Q78" i="16"/>
  <c r="P78" i="16"/>
  <c r="O78" i="16"/>
  <c r="R78" i="16" s="1"/>
  <c r="K78" i="16"/>
  <c r="L78" i="16" s="1"/>
  <c r="J78" i="16"/>
  <c r="I78" i="16"/>
  <c r="F78" i="16"/>
  <c r="H78" i="16" s="1"/>
  <c r="E78" i="16"/>
  <c r="D78" i="16"/>
  <c r="C78" i="16"/>
  <c r="AD76" i="16"/>
  <c r="AC76" i="16"/>
  <c r="AB76" i="16"/>
  <c r="AA76" i="16"/>
  <c r="W76" i="16"/>
  <c r="V76" i="16"/>
  <c r="U76" i="16"/>
  <c r="Q76" i="16"/>
  <c r="P76" i="16"/>
  <c r="O76" i="16"/>
  <c r="K76" i="16"/>
  <c r="J76" i="16"/>
  <c r="I76" i="16"/>
  <c r="E76" i="16"/>
  <c r="D76" i="16"/>
  <c r="C76" i="16"/>
  <c r="AD75" i="16"/>
  <c r="AC75" i="16"/>
  <c r="AB75" i="16"/>
  <c r="AE75" i="16" s="1"/>
  <c r="AA75" i="16"/>
  <c r="W75" i="16"/>
  <c r="X75" i="16" s="1"/>
  <c r="V75" i="16"/>
  <c r="U75" i="16"/>
  <c r="Q75" i="16"/>
  <c r="P75" i="16"/>
  <c r="P88" i="16" s="1"/>
  <c r="O75" i="16"/>
  <c r="R75" i="16" s="1"/>
  <c r="K75" i="16"/>
  <c r="J75" i="16"/>
  <c r="I75" i="16"/>
  <c r="L75" i="16" s="1"/>
  <c r="E75" i="16"/>
  <c r="D75" i="16"/>
  <c r="C75" i="16"/>
  <c r="F75" i="16" s="1"/>
  <c r="AD68" i="16"/>
  <c r="AC68" i="16"/>
  <c r="AB68" i="16"/>
  <c r="AA68" i="16"/>
  <c r="W68" i="16"/>
  <c r="V68" i="16"/>
  <c r="U68" i="16"/>
  <c r="Q68" i="16"/>
  <c r="P68" i="16"/>
  <c r="O68" i="16"/>
  <c r="K68" i="16"/>
  <c r="J68" i="16"/>
  <c r="I68" i="16"/>
  <c r="E68" i="16"/>
  <c r="D68" i="16"/>
  <c r="C68" i="16"/>
  <c r="AD67" i="16"/>
  <c r="AC67" i="16"/>
  <c r="AB67" i="16"/>
  <c r="AA67" i="16"/>
  <c r="AE67" i="16" s="1"/>
  <c r="X67" i="16"/>
  <c r="W67" i="16"/>
  <c r="V67" i="16"/>
  <c r="U67" i="16"/>
  <c r="Q67" i="16"/>
  <c r="P67" i="16"/>
  <c r="O67" i="16"/>
  <c r="O88" i="16" s="1"/>
  <c r="K67" i="16"/>
  <c r="L67" i="16" s="1"/>
  <c r="J67" i="16"/>
  <c r="I67" i="16"/>
  <c r="F67" i="16"/>
  <c r="E67" i="16"/>
  <c r="D67" i="16"/>
  <c r="C67" i="16"/>
  <c r="AD54" i="16"/>
  <c r="AC54" i="16"/>
  <c r="AB54" i="16"/>
  <c r="AA54" i="16"/>
  <c r="W54" i="16"/>
  <c r="V54" i="16"/>
  <c r="U54" i="16"/>
  <c r="Q54" i="16"/>
  <c r="P54" i="16"/>
  <c r="O54" i="16"/>
  <c r="K54" i="16"/>
  <c r="J54" i="16"/>
  <c r="I54" i="16"/>
  <c r="E54" i="16"/>
  <c r="D54" i="16"/>
  <c r="C54" i="16"/>
  <c r="AD53" i="16"/>
  <c r="AC53" i="16"/>
  <c r="AB53" i="16"/>
  <c r="AA53" i="16"/>
  <c r="AE53" i="16" s="1"/>
  <c r="X53" i="16"/>
  <c r="Z53" i="16" s="1"/>
  <c r="W53" i="16"/>
  <c r="V53" i="16"/>
  <c r="U53" i="16"/>
  <c r="Q53" i="16"/>
  <c r="P53" i="16"/>
  <c r="O53" i="16"/>
  <c r="R53" i="16" s="1"/>
  <c r="K53" i="16"/>
  <c r="J53" i="16"/>
  <c r="L53" i="16" s="1"/>
  <c r="I53" i="16"/>
  <c r="E53" i="16"/>
  <c r="F53" i="16" s="1"/>
  <c r="D53" i="16"/>
  <c r="C53" i="16"/>
  <c r="AA42" i="16"/>
  <c r="V42" i="16"/>
  <c r="D42" i="16"/>
  <c r="AD41" i="16"/>
  <c r="AC41" i="16"/>
  <c r="AB41" i="16"/>
  <c r="AA41" i="16"/>
  <c r="AE41" i="16" s="1"/>
  <c r="W41" i="16"/>
  <c r="X41" i="16" s="1"/>
  <c r="V41" i="16"/>
  <c r="U41" i="16"/>
  <c r="U42" i="16" s="1"/>
  <c r="R41" i="16"/>
  <c r="T41" i="16" s="1"/>
  <c r="Q41" i="16"/>
  <c r="Q42" i="16" s="1"/>
  <c r="P41" i="16"/>
  <c r="P42" i="16" s="1"/>
  <c r="O41" i="16"/>
  <c r="O42" i="16" s="1"/>
  <c r="K41" i="16"/>
  <c r="K42" i="16" s="1"/>
  <c r="J41" i="16"/>
  <c r="J42" i="16" s="1"/>
  <c r="I41" i="16"/>
  <c r="L41" i="16" s="1"/>
  <c r="F41" i="16"/>
  <c r="H41" i="16" s="1"/>
  <c r="E41" i="16"/>
  <c r="E42" i="16" s="1"/>
  <c r="D41" i="16"/>
  <c r="C41" i="16"/>
  <c r="AD32" i="16"/>
  <c r="AC32" i="16"/>
  <c r="AB32" i="16"/>
  <c r="AA32" i="16"/>
  <c r="W32" i="16"/>
  <c r="V32" i="16"/>
  <c r="U32" i="16"/>
  <c r="Q32" i="16"/>
  <c r="P32" i="16"/>
  <c r="O32" i="16"/>
  <c r="K32" i="16"/>
  <c r="J32" i="16"/>
  <c r="I32" i="16"/>
  <c r="E32" i="16"/>
  <c r="D32" i="16"/>
  <c r="C32" i="16"/>
  <c r="AE31" i="16"/>
  <c r="AG31" i="16" s="1"/>
  <c r="AD31" i="16"/>
  <c r="AD88" i="16" s="1"/>
  <c r="AC31" i="16"/>
  <c r="AC88" i="16" s="1"/>
  <c r="AB31" i="16"/>
  <c r="AB88" i="16" s="1"/>
  <c r="AA31" i="16"/>
  <c r="W31" i="16"/>
  <c r="W88" i="16" s="1"/>
  <c r="V31" i="16"/>
  <c r="X31" i="16" s="1"/>
  <c r="U31" i="16"/>
  <c r="Q31" i="16"/>
  <c r="R31" i="16" s="1"/>
  <c r="P31" i="16"/>
  <c r="O31" i="16"/>
  <c r="K31" i="16"/>
  <c r="K88" i="16" s="1"/>
  <c r="J31" i="16"/>
  <c r="J88" i="16" s="1"/>
  <c r="I31" i="16"/>
  <c r="I88" i="16" s="1"/>
  <c r="E31" i="16"/>
  <c r="E88" i="16" s="1"/>
  <c r="D31" i="16"/>
  <c r="D88" i="16" s="1"/>
  <c r="C31" i="16"/>
  <c r="C88" i="16" s="1"/>
  <c r="AD22" i="16"/>
  <c r="AD42" i="16" s="1"/>
  <c r="AC22" i="16"/>
  <c r="AC42" i="16" s="1"/>
  <c r="AB22" i="16"/>
  <c r="AB42" i="16" s="1"/>
  <c r="AA22" i="16"/>
  <c r="W22" i="16"/>
  <c r="X22" i="16" s="1"/>
  <c r="Z22" i="16" s="1"/>
  <c r="V22" i="16"/>
  <c r="U22" i="16"/>
  <c r="Q22" i="16"/>
  <c r="P22" i="16"/>
  <c r="O22" i="16"/>
  <c r="R22" i="16" s="1"/>
  <c r="T22" i="16" s="1"/>
  <c r="K22" i="16"/>
  <c r="J22" i="16"/>
  <c r="I22" i="16"/>
  <c r="L22" i="16" s="1"/>
  <c r="N22" i="16" s="1"/>
  <c r="E22" i="16"/>
  <c r="D22" i="16"/>
  <c r="C22" i="16"/>
  <c r="C42" i="16" s="1"/>
  <c r="W20" i="16"/>
  <c r="W21" i="16" s="1"/>
  <c r="W25" i="16" s="1"/>
  <c r="V20" i="16"/>
  <c r="U20" i="16"/>
  <c r="X20" i="16" s="1"/>
  <c r="E20" i="16"/>
  <c r="E21" i="16" s="1"/>
  <c r="E25" i="16" s="1"/>
  <c r="D20" i="16"/>
  <c r="D21" i="16" s="1"/>
  <c r="D25" i="16" s="1"/>
  <c r="AD19" i="16"/>
  <c r="AD20" i="16" s="1"/>
  <c r="AC19" i="16"/>
  <c r="AC20" i="16" s="1"/>
  <c r="AB19" i="16"/>
  <c r="AB20" i="16" s="1"/>
  <c r="AA19" i="16"/>
  <c r="AA20" i="16" s="1"/>
  <c r="W19" i="16"/>
  <c r="V19" i="16"/>
  <c r="U19" i="16"/>
  <c r="Q19" i="16"/>
  <c r="Q20" i="16" s="1"/>
  <c r="P19" i="16"/>
  <c r="P20" i="16" s="1"/>
  <c r="O19" i="16"/>
  <c r="O20" i="16" s="1"/>
  <c r="K19" i="16"/>
  <c r="K20" i="16" s="1"/>
  <c r="J19" i="16"/>
  <c r="J20" i="16" s="1"/>
  <c r="I19" i="16"/>
  <c r="I20" i="16" s="1"/>
  <c r="E19" i="16"/>
  <c r="D19" i="16"/>
  <c r="C19" i="16"/>
  <c r="C20" i="16" s="1"/>
  <c r="AA18" i="16"/>
  <c r="V18" i="16"/>
  <c r="K18" i="16"/>
  <c r="AD17" i="16"/>
  <c r="AD18" i="16" s="1"/>
  <c r="AC17" i="16"/>
  <c r="AC18" i="16" s="1"/>
  <c r="AB17" i="16"/>
  <c r="AE17" i="16" s="1"/>
  <c r="AA17" i="16"/>
  <c r="W17" i="16"/>
  <c r="X17" i="16" s="1"/>
  <c r="V17" i="16"/>
  <c r="U17" i="16"/>
  <c r="Q17" i="16"/>
  <c r="Q18" i="16" s="1"/>
  <c r="P17" i="16"/>
  <c r="P18" i="16" s="1"/>
  <c r="O17" i="16"/>
  <c r="R17" i="16" s="1"/>
  <c r="K17" i="16"/>
  <c r="J17" i="16"/>
  <c r="J18" i="16" s="1"/>
  <c r="I17" i="16"/>
  <c r="L17" i="16" s="1"/>
  <c r="E17" i="16"/>
  <c r="E18" i="16" s="1"/>
  <c r="E27" i="16" s="1"/>
  <c r="D17" i="16"/>
  <c r="D18" i="16" s="1"/>
  <c r="D27" i="16" s="1"/>
  <c r="C17" i="16"/>
  <c r="F17" i="16" s="1"/>
  <c r="AD15" i="16"/>
  <c r="AE15" i="16" s="1"/>
  <c r="AG15" i="16" s="1"/>
  <c r="AC15" i="16"/>
  <c r="AB15" i="16"/>
  <c r="AA15" i="16"/>
  <c r="W15" i="16"/>
  <c r="V15" i="16"/>
  <c r="U15" i="16"/>
  <c r="X15" i="16" s="1"/>
  <c r="Z15" i="16" s="1"/>
  <c r="Q15" i="16"/>
  <c r="P15" i="16"/>
  <c r="R15" i="16" s="1"/>
  <c r="T15" i="16" s="1"/>
  <c r="O15" i="16"/>
  <c r="N15" i="16"/>
  <c r="L15" i="16"/>
  <c r="K15" i="16"/>
  <c r="J15" i="16"/>
  <c r="I15" i="16"/>
  <c r="E15" i="16"/>
  <c r="D15" i="16"/>
  <c r="C15" i="16"/>
  <c r="F15" i="16" s="1"/>
  <c r="H15" i="16" s="1"/>
  <c r="AD13" i="16"/>
  <c r="AC13" i="16"/>
  <c r="AB13" i="16"/>
  <c r="P13" i="16"/>
  <c r="O13" i="16"/>
  <c r="E13" i="16"/>
  <c r="D13" i="16"/>
  <c r="AG12" i="16"/>
  <c r="AE12" i="16"/>
  <c r="AD12" i="16"/>
  <c r="AC12" i="16"/>
  <c r="AB12" i="16"/>
  <c r="AA12" i="16"/>
  <c r="W12" i="16"/>
  <c r="W13" i="16" s="1"/>
  <c r="V12" i="16"/>
  <c r="V13" i="16" s="1"/>
  <c r="U12" i="16"/>
  <c r="U13" i="16" s="1"/>
  <c r="R12" i="16"/>
  <c r="T12" i="16" s="1"/>
  <c r="Q12" i="16"/>
  <c r="Q13" i="16" s="1"/>
  <c r="R13" i="16" s="1"/>
  <c r="T13" i="16" s="1"/>
  <c r="P12" i="16"/>
  <c r="O12" i="16"/>
  <c r="K12" i="16"/>
  <c r="K13" i="16" s="1"/>
  <c r="J12" i="16"/>
  <c r="J13" i="16" s="1"/>
  <c r="I12" i="16"/>
  <c r="L12" i="16" s="1"/>
  <c r="N12" i="16" s="1"/>
  <c r="F12" i="16"/>
  <c r="H12" i="16" s="1"/>
  <c r="E12" i="16"/>
  <c r="D12" i="16"/>
  <c r="C12" i="16"/>
  <c r="C13" i="16" s="1"/>
  <c r="F13" i="16" s="1"/>
  <c r="H13" i="16" s="1"/>
  <c r="AD10" i="16"/>
  <c r="AC10" i="16"/>
  <c r="AB10" i="16"/>
  <c r="AA10" i="16"/>
  <c r="AA13" i="16" s="1"/>
  <c r="AE13" i="16" s="1"/>
  <c r="AG13" i="16" s="1"/>
  <c r="W10" i="16"/>
  <c r="W18" i="16" s="1"/>
  <c r="V10" i="16"/>
  <c r="U10" i="16"/>
  <c r="U18" i="16" s="1"/>
  <c r="T10" i="16"/>
  <c r="R10" i="16"/>
  <c r="Q10" i="16"/>
  <c r="P10" i="16"/>
  <c r="O10" i="16"/>
  <c r="K10" i="16"/>
  <c r="J10" i="16"/>
  <c r="I10" i="16"/>
  <c r="I18" i="16" s="1"/>
  <c r="F10" i="16"/>
  <c r="H10" i="16" s="1"/>
  <c r="E10" i="16"/>
  <c r="D10" i="16"/>
  <c r="C10" i="16"/>
  <c r="AG8" i="16"/>
  <c r="AE8" i="16"/>
  <c r="X8" i="16"/>
  <c r="Z8" i="16" s="1"/>
  <c r="R8" i="16"/>
  <c r="T8" i="16" s="1"/>
  <c r="N8" i="16"/>
  <c r="L8" i="16"/>
  <c r="H8" i="16"/>
  <c r="F8" i="16"/>
  <c r="AG7" i="16"/>
  <c r="AE7" i="16"/>
  <c r="Z7" i="16"/>
  <c r="X7" i="16"/>
  <c r="R7" i="16"/>
  <c r="T7" i="16" s="1"/>
  <c r="L7" i="16"/>
  <c r="N7" i="16" s="1"/>
  <c r="H7" i="16"/>
  <c r="F7" i="16"/>
  <c r="AG6" i="16"/>
  <c r="AE6" i="16"/>
  <c r="AD6" i="16"/>
  <c r="AC6" i="16"/>
  <c r="AB6" i="16"/>
  <c r="AA6" i="16"/>
  <c r="W6" i="16"/>
  <c r="V6" i="16"/>
  <c r="U6" i="16"/>
  <c r="X6" i="16" s="1"/>
  <c r="R6" i="16"/>
  <c r="T6" i="16" s="1"/>
  <c r="Q6" i="16"/>
  <c r="P6" i="16"/>
  <c r="O6" i="16"/>
  <c r="K6" i="16"/>
  <c r="J6" i="16"/>
  <c r="I6" i="16"/>
  <c r="L6" i="16" s="1"/>
  <c r="N6" i="16" s="1"/>
  <c r="F6" i="16"/>
  <c r="H6" i="16" s="1"/>
  <c r="E6" i="16"/>
  <c r="D6" i="16"/>
  <c r="C6" i="16"/>
  <c r="AG17" i="16" l="1"/>
  <c r="N17" i="16"/>
  <c r="Q21" i="16"/>
  <c r="Q25" i="16" s="1"/>
  <c r="Q26" i="16"/>
  <c r="AG53" i="16"/>
  <c r="Z78" i="16"/>
  <c r="X79" i="16"/>
  <c r="J27" i="16"/>
  <c r="R32" i="16"/>
  <c r="T31" i="16"/>
  <c r="H53" i="16"/>
  <c r="N67" i="16"/>
  <c r="L68" i="16"/>
  <c r="T53" i="16"/>
  <c r="R54" i="16"/>
  <c r="X76" i="16"/>
  <c r="Z76" i="16" s="1"/>
  <c r="Z75" i="16"/>
  <c r="L83" i="16"/>
  <c r="AG41" i="16"/>
  <c r="AB21" i="16"/>
  <c r="AB25" i="16" s="1"/>
  <c r="AB26" i="16"/>
  <c r="AC26" i="16"/>
  <c r="AC21" i="16"/>
  <c r="AC25" i="16" s="1"/>
  <c r="L42" i="16"/>
  <c r="N41" i="16"/>
  <c r="H75" i="16"/>
  <c r="T82" i="16"/>
  <c r="R83" i="16"/>
  <c r="R18" i="16"/>
  <c r="T17" i="16"/>
  <c r="Z31" i="16"/>
  <c r="X32" i="16"/>
  <c r="X42" i="16"/>
  <c r="Z41" i="16"/>
  <c r="L54" i="16"/>
  <c r="N53" i="16"/>
  <c r="AG78" i="16"/>
  <c r="AE79" i="16"/>
  <c r="Z6" i="16"/>
  <c r="Z67" i="16"/>
  <c r="P27" i="16"/>
  <c r="C26" i="16"/>
  <c r="F20" i="16"/>
  <c r="C21" i="16"/>
  <c r="AA21" i="16"/>
  <c r="AA26" i="16"/>
  <c r="AE20" i="16"/>
  <c r="Q27" i="16"/>
  <c r="W27" i="16"/>
  <c r="L20" i="16"/>
  <c r="I21" i="16"/>
  <c r="AD26" i="16"/>
  <c r="AD21" i="16"/>
  <c r="AD25" i="16" s="1"/>
  <c r="AG75" i="16"/>
  <c r="R20" i="16"/>
  <c r="O21" i="16"/>
  <c r="O26" i="16"/>
  <c r="AA27" i="16"/>
  <c r="Z17" i="16"/>
  <c r="J26" i="16"/>
  <c r="J21" i="16"/>
  <c r="J25" i="16" s="1"/>
  <c r="N78" i="16"/>
  <c r="L79" i="16"/>
  <c r="F18" i="16"/>
  <c r="H17" i="16"/>
  <c r="K26" i="16"/>
  <c r="K21" i="16"/>
  <c r="K25" i="16" s="1"/>
  <c r="X68" i="16"/>
  <c r="N75" i="16"/>
  <c r="L76" i="16"/>
  <c r="T78" i="16"/>
  <c r="R79" i="16"/>
  <c r="Z20" i="16"/>
  <c r="AG67" i="16"/>
  <c r="X13" i="16"/>
  <c r="Z13" i="16" s="1"/>
  <c r="AC27" i="16"/>
  <c r="P26" i="16"/>
  <c r="P21" i="16"/>
  <c r="P25" i="16" s="1"/>
  <c r="V26" i="16"/>
  <c r="F68" i="16"/>
  <c r="F83" i="16"/>
  <c r="H82" i="16"/>
  <c r="AD27" i="16"/>
  <c r="T75" i="16"/>
  <c r="R76" i="16"/>
  <c r="T76" i="16" s="1"/>
  <c r="X83" i="16"/>
  <c r="AG82" i="16"/>
  <c r="AE83" i="16"/>
  <c r="U26" i="16"/>
  <c r="F31" i="16"/>
  <c r="W42" i="16"/>
  <c r="X54" i="16"/>
  <c r="Z82" i="16"/>
  <c r="Q88" i="16"/>
  <c r="I42" i="16"/>
  <c r="N82" i="16"/>
  <c r="V88" i="16"/>
  <c r="X12" i="16"/>
  <c r="Z12" i="16" s="1"/>
  <c r="O18" i="16"/>
  <c r="O27" i="16" s="1"/>
  <c r="U21" i="16"/>
  <c r="U27" i="16" s="1"/>
  <c r="E26" i="16"/>
  <c r="W26" i="16"/>
  <c r="L31" i="16"/>
  <c r="AB18" i="16"/>
  <c r="AB27" i="16" s="1"/>
  <c r="D26" i="16"/>
  <c r="I13" i="16"/>
  <c r="L13" i="16" s="1"/>
  <c r="N13" i="16" s="1"/>
  <c r="C18" i="16"/>
  <c r="C27" i="16" s="1"/>
  <c r="V21" i="16"/>
  <c r="L10" i="16"/>
  <c r="N10" i="16" s="1"/>
  <c r="AE22" i="16"/>
  <c r="AG22" i="16" s="1"/>
  <c r="AA88" i="16"/>
  <c r="F22" i="16"/>
  <c r="F54" i="16" s="1"/>
  <c r="AE32" i="16"/>
  <c r="R67" i="16"/>
  <c r="R68" i="16" s="1"/>
  <c r="X10" i="16"/>
  <c r="Z10" i="16" s="1"/>
  <c r="AE10" i="16"/>
  <c r="AG10" i="16" s="1"/>
  <c r="R42" i="16"/>
  <c r="H67" i="16"/>
  <c r="L26" i="16" l="1"/>
  <c r="N20" i="16"/>
  <c r="X18" i="16"/>
  <c r="F76" i="16"/>
  <c r="AE54" i="16"/>
  <c r="I26" i="16"/>
  <c r="T18" i="16"/>
  <c r="AE26" i="16"/>
  <c r="AG20" i="16"/>
  <c r="R21" i="16"/>
  <c r="R27" i="16" s="1"/>
  <c r="O25" i="16"/>
  <c r="T20" i="16"/>
  <c r="R26" i="16"/>
  <c r="AE21" i="16"/>
  <c r="AA25" i="16"/>
  <c r="L18" i="16"/>
  <c r="L32" i="16"/>
  <c r="N31" i="16"/>
  <c r="X21" i="16"/>
  <c r="U25" i="16"/>
  <c r="AE68" i="16"/>
  <c r="H18" i="16"/>
  <c r="F27" i="16"/>
  <c r="C25" i="16"/>
  <c r="F21" i="16"/>
  <c r="I25" i="16"/>
  <c r="L21" i="16"/>
  <c r="H31" i="16"/>
  <c r="F32" i="16"/>
  <c r="K27" i="16"/>
  <c r="V27" i="16"/>
  <c r="V25" i="16"/>
  <c r="I27" i="16"/>
  <c r="AE76" i="16"/>
  <c r="AG76" i="16" s="1"/>
  <c r="F26" i="16"/>
  <c r="H20" i="16"/>
  <c r="F42" i="16"/>
  <c r="H22" i="16"/>
  <c r="F79" i="16"/>
  <c r="X26" i="16"/>
  <c r="AE42" i="16"/>
  <c r="AE18" i="16"/>
  <c r="T21" i="16" l="1"/>
  <c r="R25" i="16"/>
  <c r="X25" i="16"/>
  <c r="Z21" i="16"/>
  <c r="AE27" i="16"/>
  <c r="AG18" i="16"/>
  <c r="N18" i="16"/>
  <c r="L27" i="16"/>
  <c r="X27" i="16"/>
  <c r="Z18" i="16"/>
  <c r="L25" i="16"/>
  <c r="N21" i="16"/>
  <c r="F25" i="16"/>
  <c r="H21" i="16"/>
  <c r="AG21" i="16"/>
  <c r="AE25" i="16"/>
</calcChain>
</file>

<file path=xl/sharedStrings.xml><?xml version="1.0" encoding="utf-8"?>
<sst xmlns="http://schemas.openxmlformats.org/spreadsheetml/2006/main" count="120" uniqueCount="76">
  <si>
    <t>LIMBĂ ŞI COMUNICARE</t>
  </si>
  <si>
    <t>Limba şi literatura română*</t>
  </si>
  <si>
    <t>Limba modernă 1</t>
  </si>
  <si>
    <t>Limba modernă 2</t>
  </si>
  <si>
    <t>MATEMATICĂ ŞI ŞTIINŢE ALE NATURII</t>
  </si>
  <si>
    <t>Matematică</t>
  </si>
  <si>
    <t>Fizică</t>
  </si>
  <si>
    <t xml:space="preserve">Chimie </t>
  </si>
  <si>
    <t>Biologie</t>
  </si>
  <si>
    <t>OM ŞI SOCIETATE</t>
  </si>
  <si>
    <t>Istorie</t>
  </si>
  <si>
    <t>Geografie</t>
  </si>
  <si>
    <t xml:space="preserve">Religie </t>
  </si>
  <si>
    <t>EDUCAŢIE FIZICĂ ŞI SPORT</t>
  </si>
  <si>
    <t>CONSILIERE ŞI ORIENTARE</t>
  </si>
  <si>
    <t>Educație plastică</t>
  </si>
  <si>
    <t>Educație muzicala</t>
  </si>
  <si>
    <t>Educație antreprenorială</t>
  </si>
  <si>
    <t xml:space="preserve">CLASA A IX-A </t>
  </si>
  <si>
    <t xml:space="preserve">CLASA A X-A </t>
  </si>
  <si>
    <t xml:space="preserve">CLASA A XI-A </t>
  </si>
  <si>
    <t>Nr. săpt/an școlar fără stagii</t>
  </si>
  <si>
    <t>Nr ore/săpt pentru Stagii</t>
  </si>
  <si>
    <t>Nr ore/săpt (excepție stagiile de practică cu 30 ore/săpt)</t>
  </si>
  <si>
    <t>Total ore/an școlar</t>
  </si>
  <si>
    <t>Nr ore teorie cultură de specialitate/săpt (CD+CDL)</t>
  </si>
  <si>
    <t>Nr ore pregătire practică săptămânală /săpt</t>
  </si>
  <si>
    <t>Nr ore pregătire practică săptămânală/an</t>
  </si>
  <si>
    <t>Nr total ore pregatire practica (saptamanala + stagii)/an</t>
  </si>
  <si>
    <t>Nr total de ore de cultură generală/an</t>
  </si>
  <si>
    <t>din care CD</t>
  </si>
  <si>
    <t>REPARTIZARE ORE LA NIVELUL ARIILOR CURRICULARE/SĂPTĂMÂNĂ</t>
  </si>
  <si>
    <t>Din care CD</t>
  </si>
  <si>
    <t>Număr total ore arie L&amp;C/an</t>
  </si>
  <si>
    <t>Pondere ore L&amp;C din total ore cultură generală</t>
  </si>
  <si>
    <t>Număr total ore arie M&amp;SN/an</t>
  </si>
  <si>
    <t>Pondere ore M&amp;SN din total ore cultură generală</t>
  </si>
  <si>
    <t>Număr total ore arie O&amp;S/an</t>
  </si>
  <si>
    <t>Pondere ore O&amp;S din total ore cultură generală</t>
  </si>
  <si>
    <t>ARTE</t>
  </si>
  <si>
    <t>Număr total ore arie A/an</t>
  </si>
  <si>
    <t>Pondere ore A din total ore cultură generală</t>
  </si>
  <si>
    <t>Număr total ore arie EF&amp;S/an</t>
  </si>
  <si>
    <t>Pondere ore EF&amp;S din total ore cultură generală</t>
  </si>
  <si>
    <t>Număr total ore arie C&amp;O/an</t>
  </si>
  <si>
    <t>Pondere ore C&amp;O din total ore cultură generală</t>
  </si>
  <si>
    <t>Număr total ore arie T/an</t>
  </si>
  <si>
    <t>Pondere ore T din total ore cultură generală</t>
  </si>
  <si>
    <t>Firma de exercitiu</t>
  </si>
  <si>
    <t>verificari</t>
  </si>
  <si>
    <t>Pl vigoare -  IP</t>
  </si>
  <si>
    <t>Raport IP/Liceu</t>
  </si>
  <si>
    <t>Varianta 1</t>
  </si>
  <si>
    <t>Varianta 2</t>
  </si>
  <si>
    <t>Varianta 3</t>
  </si>
  <si>
    <t>Analiza Planuri cadru învățămant profesional</t>
  </si>
  <si>
    <t>Total 3 ani</t>
  </si>
  <si>
    <t>Total ciclu inf din Anexa 3</t>
  </si>
  <si>
    <t>Total 3.5 ani</t>
  </si>
  <si>
    <t>CLASA a XII-a – semestrul I</t>
  </si>
  <si>
    <t>Nr. săpt/an școlar  (la cls. XII- se va tine cont de ordinul min. ed. privind structura anului scolar)</t>
  </si>
  <si>
    <t>Nr săpt. stagii de pregătire practică CDL/an</t>
  </si>
  <si>
    <t>Nr. ore ore stagii de pregătire practică CDL/an</t>
  </si>
  <si>
    <t>Nr total de ore pentru săptămânile fără stagii/an  școlar</t>
  </si>
  <si>
    <t>Nr ore teorie cultură de specialitate /an</t>
  </si>
  <si>
    <t>Nr total de ore de cultură tehnică  fără stagii / săpt</t>
  </si>
  <si>
    <t xml:space="preserve">Nr total de ore de cultură tehnică  fără stagii/an </t>
  </si>
  <si>
    <t>Nr total de ore de cultură tehnică (teorie+pregătire practică săptămânală+stagii)/ an</t>
  </si>
  <si>
    <t>Nr ore de cultură generală/săpt (TC+CD) (inclusiv Firma de exercitiu)</t>
  </si>
  <si>
    <t>Pondere ore de cultură tehnică din total ore an școlar</t>
  </si>
  <si>
    <t>Pondere ore de cultură tehnică  fără stagii/an din total ore an școlar</t>
  </si>
  <si>
    <t xml:space="preserve">Pondere pregatire practica din total ore cultura tehnică /an </t>
  </si>
  <si>
    <t>Socio-umane/educație pentru societate (Logica/psihologie/economie/economie aplicata)</t>
  </si>
  <si>
    <t>TEHNOLOGII (exclusiv cultura de specialitate și pregătirea practică săpt.)</t>
  </si>
  <si>
    <t xml:space="preserve">Informatica și TIC </t>
  </si>
  <si>
    <t>Pl vigoare APLICAT -  IP, cf OMEC 3207/2019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</si>
</sst>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0" borderId="0" xfId="0" applyNumberFormat="1"/>
    <xf numFmtId="2" fontId="6" fillId="0" borderId="0" xfId="0" applyNumberFormat="1" applyFont="1"/>
    <xf numFmtId="2" fontId="0" fillId="0" borderId="0" xfId="0" applyNumberFormat="1"/>
    <xf numFmtId="2" fontId="5" fillId="0" borderId="0" xfId="0" applyNumberFormat="1" applyFont="1"/>
    <xf numFmtId="2" fontId="7" fillId="0" borderId="0" xfId="0" applyNumberFormat="1" applyFont="1"/>
    <xf numFmtId="2" fontId="4" fillId="0" borderId="13" xfId="0" applyNumberFormat="1" applyFont="1" applyBorder="1"/>
    <xf numFmtId="2" fontId="4" fillId="0" borderId="2" xfId="0" applyNumberFormat="1" applyFont="1" applyBorder="1"/>
    <xf numFmtId="2" fontId="0" fillId="3" borderId="16" xfId="0" applyNumberFormat="1" applyFill="1" applyBorder="1"/>
    <xf numFmtId="2" fontId="0" fillId="3" borderId="17" xfId="0" applyNumberFormat="1" applyFill="1" applyBorder="1"/>
    <xf numFmtId="2" fontId="0" fillId="0" borderId="9" xfId="0" applyNumberFormat="1" applyBorder="1"/>
    <xf numFmtId="2" fontId="0" fillId="0" borderId="1" xfId="0" applyNumberFormat="1" applyBorder="1"/>
    <xf numFmtId="2" fontId="0" fillId="3" borderId="9" xfId="0" applyNumberFormat="1" applyFill="1" applyBorder="1"/>
    <xf numFmtId="2" fontId="0" fillId="3" borderId="1" xfId="0" applyNumberFormat="1" applyFill="1" applyBorder="1"/>
    <xf numFmtId="10" fontId="0" fillId="3" borderId="9" xfId="0" applyNumberFormat="1" applyFill="1" applyBorder="1"/>
    <xf numFmtId="10" fontId="0" fillId="3" borderId="1" xfId="0" applyNumberFormat="1" applyFill="1" applyBorder="1"/>
    <xf numFmtId="2" fontId="8" fillId="2" borderId="5" xfId="0" applyNumberFormat="1" applyFont="1" applyFill="1" applyBorder="1" applyAlignment="1">
      <alignment vertical="center" wrapText="1"/>
    </xf>
    <xf numFmtId="2" fontId="0" fillId="2" borderId="9" xfId="0" applyNumberFormat="1" applyFill="1" applyBorder="1"/>
    <xf numFmtId="2" fontId="0" fillId="2" borderId="1" xfId="0" applyNumberFormat="1" applyFill="1" applyBorder="1"/>
    <xf numFmtId="2" fontId="4" fillId="2" borderId="9" xfId="0" applyNumberFormat="1" applyFont="1" applyFill="1" applyBorder="1"/>
    <xf numFmtId="2" fontId="4" fillId="2" borderId="1" xfId="0" applyNumberFormat="1" applyFont="1" applyFill="1" applyBorder="1"/>
    <xf numFmtId="2" fontId="4" fillId="0" borderId="0" xfId="0" applyNumberFormat="1" applyFont="1"/>
    <xf numFmtId="2" fontId="4" fillId="0" borderId="9" xfId="0" applyNumberFormat="1" applyFont="1" applyBorder="1"/>
    <xf numFmtId="2" fontId="4" fillId="0" borderId="1" xfId="0" applyNumberFormat="1" applyFont="1" applyBorder="1"/>
    <xf numFmtId="2" fontId="8" fillId="2" borderId="4" xfId="0" applyNumberFormat="1" applyFont="1" applyFill="1" applyBorder="1" applyAlignment="1">
      <alignment vertical="center" wrapText="1"/>
    </xf>
    <xf numFmtId="2" fontId="0" fillId="0" borderId="20" xfId="0" applyNumberFormat="1" applyBorder="1"/>
    <xf numFmtId="2" fontId="0" fillId="0" borderId="21" xfId="0" applyNumberFormat="1" applyBorder="1"/>
    <xf numFmtId="10" fontId="3" fillId="3" borderId="3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3" borderId="18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0" fontId="4" fillId="0" borderId="5" xfId="0" applyNumberFormat="1" applyFont="1" applyBorder="1"/>
    <xf numFmtId="10" fontId="4" fillId="2" borderId="5" xfId="0" applyNumberFormat="1" applyFont="1" applyFill="1" applyBorder="1"/>
    <xf numFmtId="10" fontId="4" fillId="0" borderId="19" xfId="0" applyNumberFormat="1" applyFont="1" applyBorder="1"/>
    <xf numFmtId="10" fontId="4" fillId="3" borderId="5" xfId="0" applyNumberFormat="1" applyFont="1" applyFill="1" applyBorder="1"/>
    <xf numFmtId="2" fontId="11" fillId="0" borderId="0" xfId="0" applyNumberFormat="1" applyFont="1"/>
    <xf numFmtId="2" fontId="11" fillId="0" borderId="10" xfId="0" applyNumberFormat="1" applyFont="1" applyBorder="1"/>
    <xf numFmtId="2" fontId="11" fillId="0" borderId="23" xfId="0" applyNumberFormat="1" applyFont="1" applyBorder="1"/>
    <xf numFmtId="10" fontId="11" fillId="0" borderId="23" xfId="0" applyNumberFormat="1" applyFont="1" applyBorder="1"/>
    <xf numFmtId="2" fontId="11" fillId="2" borderId="23" xfId="0" applyNumberFormat="1" applyFont="1" applyFill="1" applyBorder="1"/>
    <xf numFmtId="2" fontId="11" fillId="0" borderId="24" xfId="0" applyNumberFormat="1" applyFont="1" applyBorder="1"/>
    <xf numFmtId="2" fontId="4" fillId="2" borderId="9" xfId="0" applyNumberFormat="1" applyFont="1" applyFill="1" applyBorder="1" applyAlignment="1">
      <alignment horizontal="right"/>
    </xf>
    <xf numFmtId="2" fontId="0" fillId="0" borderId="9" xfId="0" applyNumberForma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4" fillId="0" borderId="2" xfId="0" applyNumberFormat="1" applyFont="1" applyBorder="1" applyAlignment="1">
      <alignment wrapText="1"/>
    </xf>
    <xf numFmtId="2" fontId="8" fillId="0" borderId="15" xfId="0" applyNumberFormat="1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5" fillId="0" borderId="5" xfId="0" applyNumberFormat="1" applyFont="1" applyFill="1" applyBorder="1"/>
    <xf numFmtId="2" fontId="9" fillId="0" borderId="5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9"/>
  <sheetViews>
    <sheetView tabSelected="1" topLeftCell="A7" zoomScaleNormal="100" workbookViewId="0">
      <selection activeCell="B20" sqref="B20"/>
    </sheetView>
  </sheetViews>
  <sheetFormatPr defaultColWidth="9.140625" defaultRowHeight="15" x14ac:dyDescent="0.25"/>
  <cols>
    <col min="1" max="1" width="9.140625" style="1"/>
    <col min="2" max="2" width="75.7109375" style="4" customWidth="1"/>
    <col min="3" max="5" width="14.7109375" style="3" customWidth="1"/>
    <col min="6" max="6" width="12.85546875" style="28" customWidth="1"/>
    <col min="7" max="7" width="11.28515625" style="39" customWidth="1"/>
    <col min="8" max="8" width="11.140625" style="21" customWidth="1"/>
    <col min="9" max="11" width="14.7109375" style="3" customWidth="1"/>
    <col min="12" max="12" width="12.85546875" style="28" customWidth="1"/>
    <col min="13" max="13" width="11.28515625" style="39" customWidth="1"/>
    <col min="14" max="14" width="11.140625" style="21" customWidth="1"/>
    <col min="15" max="17" width="14.7109375" style="3" customWidth="1"/>
    <col min="18" max="18" width="12.85546875" style="28" customWidth="1"/>
    <col min="19" max="19" width="11.28515625" style="39" customWidth="1"/>
    <col min="20" max="20" width="11.140625" style="21" customWidth="1"/>
    <col min="21" max="23" width="14.7109375" style="3" customWidth="1"/>
    <col min="24" max="24" width="12.85546875" style="28" customWidth="1"/>
    <col min="25" max="25" width="11.28515625" style="39" customWidth="1"/>
    <col min="26" max="26" width="11.140625" style="21" customWidth="1"/>
    <col min="27" max="30" width="14.7109375" style="3" customWidth="1"/>
    <col min="31" max="31" width="12.85546875" style="28" customWidth="1"/>
    <col min="32" max="32" width="11.28515625" style="39" customWidth="1"/>
    <col min="33" max="33" width="11.140625" style="21" customWidth="1"/>
    <col min="34" max="16384" width="9.140625" style="3"/>
  </cols>
  <sheetData>
    <row r="1" spans="1:33" ht="21" x14ac:dyDescent="0.35">
      <c r="B1" s="2" t="s">
        <v>55</v>
      </c>
    </row>
    <row r="3" spans="1:33" ht="15.75" thickBot="1" x14ac:dyDescent="0.3"/>
    <row r="4" spans="1:33" ht="14.45" customHeight="1" x14ac:dyDescent="0.25">
      <c r="C4" s="58" t="s">
        <v>50</v>
      </c>
      <c r="D4" s="59"/>
      <c r="E4" s="59"/>
      <c r="F4" s="60"/>
      <c r="G4" s="61" t="s">
        <v>57</v>
      </c>
      <c r="H4" s="63" t="s">
        <v>51</v>
      </c>
      <c r="I4" s="58" t="s">
        <v>75</v>
      </c>
      <c r="J4" s="59"/>
      <c r="K4" s="59"/>
      <c r="L4" s="60"/>
      <c r="M4" s="61" t="s">
        <v>57</v>
      </c>
      <c r="N4" s="63" t="s">
        <v>51</v>
      </c>
      <c r="O4" s="58" t="s">
        <v>52</v>
      </c>
      <c r="P4" s="59"/>
      <c r="Q4" s="59"/>
      <c r="R4" s="60"/>
      <c r="S4" s="61" t="s">
        <v>57</v>
      </c>
      <c r="T4" s="63" t="s">
        <v>51</v>
      </c>
      <c r="U4" s="58" t="s">
        <v>53</v>
      </c>
      <c r="V4" s="59"/>
      <c r="W4" s="59"/>
      <c r="X4" s="60"/>
      <c r="Y4" s="61" t="s">
        <v>57</v>
      </c>
      <c r="Z4" s="63" t="s">
        <v>51</v>
      </c>
      <c r="AA4" s="58" t="s">
        <v>54</v>
      </c>
      <c r="AB4" s="59"/>
      <c r="AC4" s="59"/>
      <c r="AD4" s="59"/>
      <c r="AE4" s="60"/>
      <c r="AF4" s="61" t="s">
        <v>57</v>
      </c>
      <c r="AG4" s="63" t="s">
        <v>51</v>
      </c>
    </row>
    <row r="5" spans="1:33" ht="34.15" customHeight="1" thickBot="1" x14ac:dyDescent="0.3">
      <c r="B5" s="5"/>
      <c r="C5" s="6" t="s">
        <v>18</v>
      </c>
      <c r="D5" s="7" t="s">
        <v>19</v>
      </c>
      <c r="E5" s="7" t="s">
        <v>20</v>
      </c>
      <c r="F5" s="29" t="s">
        <v>56</v>
      </c>
      <c r="G5" s="62"/>
      <c r="H5" s="64"/>
      <c r="I5" s="6" t="s">
        <v>18</v>
      </c>
      <c r="J5" s="7" t="s">
        <v>19</v>
      </c>
      <c r="K5" s="7" t="s">
        <v>20</v>
      </c>
      <c r="L5" s="29" t="s">
        <v>56</v>
      </c>
      <c r="M5" s="62"/>
      <c r="N5" s="64"/>
      <c r="O5" s="6" t="s">
        <v>18</v>
      </c>
      <c r="P5" s="7" t="s">
        <v>19</v>
      </c>
      <c r="Q5" s="7" t="s">
        <v>20</v>
      </c>
      <c r="R5" s="29" t="s">
        <v>56</v>
      </c>
      <c r="S5" s="62"/>
      <c r="T5" s="64"/>
      <c r="U5" s="6" t="s">
        <v>18</v>
      </c>
      <c r="V5" s="7" t="s">
        <v>19</v>
      </c>
      <c r="W5" s="7" t="s">
        <v>20</v>
      </c>
      <c r="X5" s="29" t="s">
        <v>56</v>
      </c>
      <c r="Y5" s="62"/>
      <c r="Z5" s="64"/>
      <c r="AA5" s="6" t="s">
        <v>18</v>
      </c>
      <c r="AB5" s="7" t="s">
        <v>19</v>
      </c>
      <c r="AC5" s="7" t="s">
        <v>20</v>
      </c>
      <c r="AD5" s="50" t="s">
        <v>59</v>
      </c>
      <c r="AE5" s="29" t="s">
        <v>58</v>
      </c>
      <c r="AF5" s="62"/>
      <c r="AG5" s="64"/>
    </row>
    <row r="6" spans="1:33" ht="24" x14ac:dyDescent="0.25">
      <c r="A6" s="1">
        <v>1</v>
      </c>
      <c r="B6" s="51" t="s">
        <v>60</v>
      </c>
      <c r="C6" s="8">
        <f>C8+C7</f>
        <v>39</v>
      </c>
      <c r="D6" s="9">
        <f>D8+D7</f>
        <v>41</v>
      </c>
      <c r="E6" s="9">
        <f>E8+E7</f>
        <v>40</v>
      </c>
      <c r="F6" s="30">
        <f>C6+D6+E6</f>
        <v>120</v>
      </c>
      <c r="G6" s="40">
        <v>77</v>
      </c>
      <c r="H6" s="38">
        <f>F6/G6</f>
        <v>1.5584415584415585</v>
      </c>
      <c r="I6" s="8">
        <f>I8+I7</f>
        <v>37</v>
      </c>
      <c r="J6" s="9">
        <f>J8+J7</f>
        <v>37</v>
      </c>
      <c r="K6" s="9">
        <f>K8+K7</f>
        <v>37</v>
      </c>
      <c r="L6" s="30">
        <f>I6+J6+K6</f>
        <v>111</v>
      </c>
      <c r="M6" s="40">
        <v>77</v>
      </c>
      <c r="N6" s="38">
        <f>L6/M6</f>
        <v>1.4415584415584415</v>
      </c>
      <c r="O6" s="8">
        <f>O8+O7</f>
        <v>37</v>
      </c>
      <c r="P6" s="9">
        <f>P8+P7</f>
        <v>37</v>
      </c>
      <c r="Q6" s="9">
        <f>Q8+Q7</f>
        <v>37</v>
      </c>
      <c r="R6" s="30">
        <f>O6+P6+Q6</f>
        <v>111</v>
      </c>
      <c r="S6" s="40">
        <v>74</v>
      </c>
      <c r="T6" s="38">
        <f>R6/S6</f>
        <v>1.5</v>
      </c>
      <c r="U6" s="8">
        <f>U8+U7</f>
        <v>37</v>
      </c>
      <c r="V6" s="9">
        <f>V8+V7</f>
        <v>37</v>
      </c>
      <c r="W6" s="9">
        <f>W8+W7</f>
        <v>37</v>
      </c>
      <c r="X6" s="30">
        <f>U6+V6+W6</f>
        <v>111</v>
      </c>
      <c r="Y6" s="40">
        <v>74</v>
      </c>
      <c r="Z6" s="38">
        <f>X6/Y6</f>
        <v>1.5</v>
      </c>
      <c r="AA6" s="8">
        <f>AA8+AA7</f>
        <v>35</v>
      </c>
      <c r="AB6" s="9">
        <f>AB8+AB7</f>
        <v>35</v>
      </c>
      <c r="AC6" s="9">
        <f>AC8+AC7</f>
        <v>35</v>
      </c>
      <c r="AD6" s="9">
        <f>AD8+AD7</f>
        <v>14</v>
      </c>
      <c r="AE6" s="30">
        <f>AA6+AB6+AC6+AD6</f>
        <v>119</v>
      </c>
      <c r="AF6" s="40">
        <v>74</v>
      </c>
      <c r="AG6" s="38">
        <f>AE6/AF6</f>
        <v>1.6081081081081081</v>
      </c>
    </row>
    <row r="7" spans="1:33" x14ac:dyDescent="0.25">
      <c r="A7" s="1">
        <v>2</v>
      </c>
      <c r="B7" s="52" t="s">
        <v>61</v>
      </c>
      <c r="C7" s="10">
        <v>5</v>
      </c>
      <c r="D7" s="11">
        <v>9</v>
      </c>
      <c r="E7" s="11">
        <v>10</v>
      </c>
      <c r="F7" s="31">
        <f>C7+D7+E7</f>
        <v>24</v>
      </c>
      <c r="G7" s="41">
        <v>6</v>
      </c>
      <c r="H7" s="38">
        <f>F7/G7</f>
        <v>4</v>
      </c>
      <c r="I7" s="10">
        <v>5</v>
      </c>
      <c r="J7" s="11">
        <v>9</v>
      </c>
      <c r="K7" s="11">
        <v>10</v>
      </c>
      <c r="L7" s="31">
        <f>I7+J7+K7</f>
        <v>24</v>
      </c>
      <c r="M7" s="41">
        <v>6</v>
      </c>
      <c r="N7" s="38">
        <f>L7/M7</f>
        <v>4</v>
      </c>
      <c r="O7" s="10">
        <v>5</v>
      </c>
      <c r="P7" s="11">
        <v>9</v>
      </c>
      <c r="Q7" s="11">
        <v>10</v>
      </c>
      <c r="R7" s="31">
        <f>O7+P7+Q7</f>
        <v>24</v>
      </c>
      <c r="S7" s="41">
        <v>11</v>
      </c>
      <c r="T7" s="38">
        <f t="shared" ref="T7:T8" si="0">R7/S7</f>
        <v>2.1818181818181817</v>
      </c>
      <c r="U7" s="10">
        <v>5</v>
      </c>
      <c r="V7" s="11">
        <v>9</v>
      </c>
      <c r="W7" s="11">
        <v>10</v>
      </c>
      <c r="X7" s="31">
        <f>U7+V7+W7</f>
        <v>24</v>
      </c>
      <c r="Y7" s="41">
        <v>11</v>
      </c>
      <c r="Z7" s="38">
        <f t="shared" ref="Z7:Z8" si="1">X7/Y7</f>
        <v>2.1818181818181817</v>
      </c>
      <c r="AA7" s="10">
        <v>3</v>
      </c>
      <c r="AB7" s="11">
        <v>7</v>
      </c>
      <c r="AC7" s="11">
        <v>8</v>
      </c>
      <c r="AD7" s="11">
        <v>6</v>
      </c>
      <c r="AE7" s="31">
        <f>AA7+AB7+AC7+AD7</f>
        <v>24</v>
      </c>
      <c r="AF7" s="41">
        <v>11</v>
      </c>
      <c r="AG7" s="38">
        <f t="shared" ref="AG7:AG8" si="2">AE7/AF7</f>
        <v>2.1818181818181817</v>
      </c>
    </row>
    <row r="8" spans="1:33" x14ac:dyDescent="0.25">
      <c r="A8" s="1">
        <v>3</v>
      </c>
      <c r="B8" s="52" t="s">
        <v>21</v>
      </c>
      <c r="C8" s="10">
        <v>34</v>
      </c>
      <c r="D8" s="11">
        <v>32</v>
      </c>
      <c r="E8" s="11">
        <v>30</v>
      </c>
      <c r="F8" s="31">
        <f>C8+D8+E8</f>
        <v>96</v>
      </c>
      <c r="G8" s="41">
        <v>71</v>
      </c>
      <c r="H8" s="38">
        <f>F8/G8</f>
        <v>1.352112676056338</v>
      </c>
      <c r="I8" s="10">
        <v>32</v>
      </c>
      <c r="J8" s="11">
        <v>28</v>
      </c>
      <c r="K8" s="11">
        <v>27</v>
      </c>
      <c r="L8" s="31">
        <f>I8+J8+K8</f>
        <v>87</v>
      </c>
      <c r="M8" s="41">
        <v>71</v>
      </c>
      <c r="N8" s="38">
        <f>L8/M8</f>
        <v>1.2253521126760563</v>
      </c>
      <c r="O8" s="10">
        <v>32</v>
      </c>
      <c r="P8" s="11">
        <v>28</v>
      </c>
      <c r="Q8" s="11">
        <v>27</v>
      </c>
      <c r="R8" s="31">
        <f>O8+P8+Q8</f>
        <v>87</v>
      </c>
      <c r="S8" s="41">
        <v>63</v>
      </c>
      <c r="T8" s="38">
        <f t="shared" si="0"/>
        <v>1.3809523809523809</v>
      </c>
      <c r="U8" s="10">
        <v>32</v>
      </c>
      <c r="V8" s="11">
        <v>28</v>
      </c>
      <c r="W8" s="11">
        <v>27</v>
      </c>
      <c r="X8" s="31">
        <f>U8+V8+W8</f>
        <v>87</v>
      </c>
      <c r="Y8" s="41">
        <v>63</v>
      </c>
      <c r="Z8" s="38">
        <f t="shared" si="1"/>
        <v>1.3809523809523809</v>
      </c>
      <c r="AA8" s="10">
        <v>32</v>
      </c>
      <c r="AB8" s="11">
        <v>28</v>
      </c>
      <c r="AC8" s="11">
        <v>27</v>
      </c>
      <c r="AD8" s="11">
        <v>8</v>
      </c>
      <c r="AE8" s="31">
        <f>AA8+AB8+AC8+AD8</f>
        <v>95</v>
      </c>
      <c r="AF8" s="41">
        <v>63</v>
      </c>
      <c r="AG8" s="38">
        <f t="shared" si="2"/>
        <v>1.5079365079365079</v>
      </c>
    </row>
    <row r="9" spans="1:33" x14ac:dyDescent="0.25">
      <c r="A9" s="1">
        <v>4</v>
      </c>
      <c r="B9" s="52" t="s">
        <v>22</v>
      </c>
      <c r="C9" s="10">
        <v>30</v>
      </c>
      <c r="D9" s="11">
        <v>30</v>
      </c>
      <c r="E9" s="11">
        <v>30</v>
      </c>
      <c r="F9" s="32"/>
      <c r="G9" s="41"/>
      <c r="H9" s="35"/>
      <c r="I9" s="10">
        <v>30</v>
      </c>
      <c r="J9" s="11">
        <v>30</v>
      </c>
      <c r="K9" s="11">
        <v>30</v>
      </c>
      <c r="L9" s="32"/>
      <c r="M9" s="41"/>
      <c r="N9" s="35"/>
      <c r="O9" s="10">
        <v>30</v>
      </c>
      <c r="P9" s="11">
        <v>30</v>
      </c>
      <c r="Q9" s="11">
        <v>30</v>
      </c>
      <c r="R9" s="32"/>
      <c r="S9" s="41"/>
      <c r="T9" s="35"/>
      <c r="U9" s="10">
        <v>30</v>
      </c>
      <c r="V9" s="11">
        <v>30</v>
      </c>
      <c r="W9" s="11">
        <v>30</v>
      </c>
      <c r="X9" s="32"/>
      <c r="Y9" s="41"/>
      <c r="Z9" s="35"/>
      <c r="AA9" s="10">
        <v>30</v>
      </c>
      <c r="AB9" s="11">
        <v>30</v>
      </c>
      <c r="AC9" s="11">
        <v>30</v>
      </c>
      <c r="AD9" s="11">
        <v>30</v>
      </c>
      <c r="AE9" s="32"/>
      <c r="AF9" s="41"/>
      <c r="AG9" s="35"/>
    </row>
    <row r="10" spans="1:33" x14ac:dyDescent="0.25">
      <c r="A10" s="1">
        <v>5</v>
      </c>
      <c r="B10" s="52" t="s">
        <v>62</v>
      </c>
      <c r="C10" s="12">
        <f>C9*C7</f>
        <v>150</v>
      </c>
      <c r="D10" s="13">
        <f>D9*D7</f>
        <v>270</v>
      </c>
      <c r="E10" s="13">
        <f>E9*E7</f>
        <v>300</v>
      </c>
      <c r="F10" s="31">
        <f>C10+D10+E10</f>
        <v>720</v>
      </c>
      <c r="G10" s="41">
        <v>180</v>
      </c>
      <c r="H10" s="38">
        <f>F10/G10</f>
        <v>4</v>
      </c>
      <c r="I10" s="12">
        <f>I9*I7</f>
        <v>150</v>
      </c>
      <c r="J10" s="13">
        <f>J9*J7</f>
        <v>270</v>
      </c>
      <c r="K10" s="13">
        <f>K9*K7</f>
        <v>300</v>
      </c>
      <c r="L10" s="31">
        <f>I10+J10+K10</f>
        <v>720</v>
      </c>
      <c r="M10" s="41">
        <v>180</v>
      </c>
      <c r="N10" s="38">
        <f>L10/M10</f>
        <v>4</v>
      </c>
      <c r="O10" s="12">
        <f>O9*O7</f>
        <v>150</v>
      </c>
      <c r="P10" s="13">
        <f>P9*P7</f>
        <v>270</v>
      </c>
      <c r="Q10" s="13">
        <f>Q9*Q7</f>
        <v>300</v>
      </c>
      <c r="R10" s="31">
        <f>O10+P10+Q10</f>
        <v>720</v>
      </c>
      <c r="S10" s="41">
        <v>330</v>
      </c>
      <c r="T10" s="38">
        <f t="shared" ref="T10" si="3">R10/S10</f>
        <v>2.1818181818181817</v>
      </c>
      <c r="U10" s="12">
        <f>U9*U7</f>
        <v>150</v>
      </c>
      <c r="V10" s="13">
        <f>V9*V7</f>
        <v>270</v>
      </c>
      <c r="W10" s="13">
        <f>W9*W7</f>
        <v>300</v>
      </c>
      <c r="X10" s="31">
        <f>U10+V10+W10</f>
        <v>720</v>
      </c>
      <c r="Y10" s="41">
        <v>330</v>
      </c>
      <c r="Z10" s="38">
        <f t="shared" ref="Z10" si="4">X10/Y10</f>
        <v>2.1818181818181817</v>
      </c>
      <c r="AA10" s="12">
        <f>AA9*AA7</f>
        <v>90</v>
      </c>
      <c r="AB10" s="13">
        <f>AB9*AB7</f>
        <v>210</v>
      </c>
      <c r="AC10" s="13">
        <f>AC9*AC7</f>
        <v>240</v>
      </c>
      <c r="AD10" s="13">
        <f>AD9*AD7</f>
        <v>180</v>
      </c>
      <c r="AE10" s="31">
        <f>AA10+AB10+AC10+AD10</f>
        <v>720</v>
      </c>
      <c r="AF10" s="41">
        <v>330</v>
      </c>
      <c r="AG10" s="38">
        <f t="shared" ref="AG10" si="5">AE10/AF10</f>
        <v>2.1818181818181817</v>
      </c>
    </row>
    <row r="11" spans="1:33" x14ac:dyDescent="0.25">
      <c r="A11" s="1">
        <v>6</v>
      </c>
      <c r="B11" s="52" t="s">
        <v>23</v>
      </c>
      <c r="C11" s="10">
        <v>32</v>
      </c>
      <c r="D11" s="11">
        <v>33</v>
      </c>
      <c r="E11" s="11">
        <v>33</v>
      </c>
      <c r="F11" s="32"/>
      <c r="G11" s="41"/>
      <c r="H11" s="35"/>
      <c r="I11" s="10">
        <v>32</v>
      </c>
      <c r="J11" s="11">
        <v>33</v>
      </c>
      <c r="K11" s="11">
        <v>33</v>
      </c>
      <c r="L11" s="32"/>
      <c r="M11" s="41"/>
      <c r="N11" s="35"/>
      <c r="O11" s="10">
        <v>28</v>
      </c>
      <c r="P11" s="11">
        <v>31</v>
      </c>
      <c r="Q11" s="11">
        <v>31</v>
      </c>
      <c r="R11" s="32"/>
      <c r="S11" s="41"/>
      <c r="T11" s="35"/>
      <c r="U11" s="10">
        <v>28</v>
      </c>
      <c r="V11" s="11">
        <v>32</v>
      </c>
      <c r="W11" s="11">
        <v>30</v>
      </c>
      <c r="X11" s="32"/>
      <c r="Y11" s="41"/>
      <c r="Z11" s="35"/>
      <c r="AA11" s="10">
        <v>28</v>
      </c>
      <c r="AB11" s="11">
        <v>32</v>
      </c>
      <c r="AC11" s="11">
        <v>32</v>
      </c>
      <c r="AD11" s="11">
        <v>28</v>
      </c>
      <c r="AE11" s="32"/>
      <c r="AF11" s="41"/>
      <c r="AG11" s="35"/>
    </row>
    <row r="12" spans="1:33" x14ac:dyDescent="0.25">
      <c r="A12" s="1">
        <v>7</v>
      </c>
      <c r="B12" s="52" t="s">
        <v>63</v>
      </c>
      <c r="C12" s="12">
        <f>C11*C8</f>
        <v>1088</v>
      </c>
      <c r="D12" s="13">
        <f>D11*D8</f>
        <v>1056</v>
      </c>
      <c r="E12" s="13">
        <f>E11*E8</f>
        <v>990</v>
      </c>
      <c r="F12" s="31">
        <f>C12+D12+E12</f>
        <v>3134</v>
      </c>
      <c r="G12" s="41">
        <v>2130</v>
      </c>
      <c r="H12" s="38">
        <f>F12/G12</f>
        <v>1.4713615023474178</v>
      </c>
      <c r="I12" s="12">
        <f>I11*I8</f>
        <v>1024</v>
      </c>
      <c r="J12" s="13">
        <f>J11*J8</f>
        <v>924</v>
      </c>
      <c r="K12" s="13">
        <f>K11*K8</f>
        <v>891</v>
      </c>
      <c r="L12" s="31">
        <f>I12+J12+K12</f>
        <v>2839</v>
      </c>
      <c r="M12" s="41">
        <v>2130</v>
      </c>
      <c r="N12" s="38">
        <f>L12/M12</f>
        <v>1.3328638497652583</v>
      </c>
      <c r="O12" s="12">
        <f>O11*O8</f>
        <v>896</v>
      </c>
      <c r="P12" s="13">
        <f>P11*P8</f>
        <v>868</v>
      </c>
      <c r="Q12" s="13">
        <f>Q11*Q8</f>
        <v>837</v>
      </c>
      <c r="R12" s="31">
        <f>O12+P12+Q12</f>
        <v>2601</v>
      </c>
      <c r="S12" s="41">
        <v>1889</v>
      </c>
      <c r="T12" s="38">
        <f t="shared" ref="T12:T13" si="6">R12/S12</f>
        <v>1.3769190047644255</v>
      </c>
      <c r="U12" s="12">
        <f>U11*U8</f>
        <v>896</v>
      </c>
      <c r="V12" s="13">
        <f>V11*V8</f>
        <v>896</v>
      </c>
      <c r="W12" s="13">
        <f>W11*W8</f>
        <v>810</v>
      </c>
      <c r="X12" s="31">
        <f>U12+V12+W12</f>
        <v>2602</v>
      </c>
      <c r="Y12" s="41">
        <v>1890</v>
      </c>
      <c r="Z12" s="38">
        <f t="shared" ref="Z12:Z13" si="7">X12/Y12</f>
        <v>1.3767195767195768</v>
      </c>
      <c r="AA12" s="12">
        <f>AA11*AA8</f>
        <v>896</v>
      </c>
      <c r="AB12" s="13">
        <f>AB11*AB8</f>
        <v>896</v>
      </c>
      <c r="AC12" s="13">
        <f>AC11*AC8</f>
        <v>864</v>
      </c>
      <c r="AD12" s="13">
        <f>AD11*AD8</f>
        <v>224</v>
      </c>
      <c r="AE12" s="31">
        <f>AA12+AB12+AC12+AD12</f>
        <v>2880</v>
      </c>
      <c r="AF12" s="41">
        <v>1887</v>
      </c>
      <c r="AG12" s="38">
        <f t="shared" ref="AG12:AG13" si="8">AE12/AF12</f>
        <v>1.5262321144674087</v>
      </c>
    </row>
    <row r="13" spans="1:33" x14ac:dyDescent="0.25">
      <c r="A13" s="1">
        <v>8</v>
      </c>
      <c r="B13" s="52" t="s">
        <v>24</v>
      </c>
      <c r="C13" s="12">
        <f>C12+C10</f>
        <v>1238</v>
      </c>
      <c r="D13" s="13">
        <f>D12+D10</f>
        <v>1326</v>
      </c>
      <c r="E13" s="13">
        <f>E12+E10</f>
        <v>1290</v>
      </c>
      <c r="F13" s="31">
        <f>C13+D13+E13</f>
        <v>3854</v>
      </c>
      <c r="G13" s="41">
        <v>2310</v>
      </c>
      <c r="H13" s="38">
        <f>F13/G13</f>
        <v>1.6683982683982683</v>
      </c>
      <c r="I13" s="12">
        <f>I12+I10</f>
        <v>1174</v>
      </c>
      <c r="J13" s="13">
        <f>J12+J10</f>
        <v>1194</v>
      </c>
      <c r="K13" s="13">
        <f>K12+K10</f>
        <v>1191</v>
      </c>
      <c r="L13" s="31">
        <f>I13+J13+K13</f>
        <v>3559</v>
      </c>
      <c r="M13" s="41">
        <v>2310</v>
      </c>
      <c r="N13" s="38">
        <f>L13/M13</f>
        <v>1.5406926406926407</v>
      </c>
      <c r="O13" s="12">
        <f>O12+O10</f>
        <v>1046</v>
      </c>
      <c r="P13" s="13">
        <f>P12+P10</f>
        <v>1138</v>
      </c>
      <c r="Q13" s="13">
        <f>Q12+Q10</f>
        <v>1137</v>
      </c>
      <c r="R13" s="31">
        <f>O13+P13+Q13</f>
        <v>3321</v>
      </c>
      <c r="S13" s="41">
        <v>2219</v>
      </c>
      <c r="T13" s="38">
        <f t="shared" si="6"/>
        <v>1.4966200991437584</v>
      </c>
      <c r="U13" s="12">
        <f>U12+U10</f>
        <v>1046</v>
      </c>
      <c r="V13" s="13">
        <f>V12+V10</f>
        <v>1166</v>
      </c>
      <c r="W13" s="13">
        <f>W12+W10</f>
        <v>1110</v>
      </c>
      <c r="X13" s="31">
        <f>U13+V13+W13</f>
        <v>3322</v>
      </c>
      <c r="Y13" s="41">
        <v>2220</v>
      </c>
      <c r="Z13" s="38">
        <f t="shared" si="7"/>
        <v>1.4963963963963964</v>
      </c>
      <c r="AA13" s="12">
        <f>AA12+AA10</f>
        <v>986</v>
      </c>
      <c r="AB13" s="13">
        <f>AB12+AB10</f>
        <v>1106</v>
      </c>
      <c r="AC13" s="13">
        <f>AC12+AC10</f>
        <v>1104</v>
      </c>
      <c r="AD13" s="13">
        <f>AD12+AD10</f>
        <v>404</v>
      </c>
      <c r="AE13" s="31">
        <f>AA13+AB13+AC13+AD13</f>
        <v>3600</v>
      </c>
      <c r="AF13" s="41">
        <v>2217</v>
      </c>
      <c r="AG13" s="38">
        <f t="shared" si="8"/>
        <v>1.6238159675236807</v>
      </c>
    </row>
    <row r="14" spans="1:33" x14ac:dyDescent="0.25">
      <c r="A14" s="1">
        <v>9</v>
      </c>
      <c r="B14" s="52" t="s">
        <v>25</v>
      </c>
      <c r="C14" s="10">
        <v>6</v>
      </c>
      <c r="D14" s="11">
        <v>5</v>
      </c>
      <c r="E14" s="11">
        <v>0</v>
      </c>
      <c r="F14" s="32"/>
      <c r="G14" s="41"/>
      <c r="H14" s="35"/>
      <c r="I14" s="10">
        <v>6</v>
      </c>
      <c r="J14" s="11">
        <v>5</v>
      </c>
      <c r="K14" s="11">
        <v>0</v>
      </c>
      <c r="L14" s="32"/>
      <c r="M14" s="41"/>
      <c r="N14" s="35"/>
      <c r="O14" s="10">
        <v>4</v>
      </c>
      <c r="P14" s="11">
        <v>5</v>
      </c>
      <c r="Q14" s="11">
        <v>0</v>
      </c>
      <c r="R14" s="32"/>
      <c r="S14" s="41"/>
      <c r="T14" s="35"/>
      <c r="U14" s="10">
        <v>4</v>
      </c>
      <c r="V14" s="11">
        <v>5</v>
      </c>
      <c r="W14" s="11">
        <v>0</v>
      </c>
      <c r="X14" s="32"/>
      <c r="Y14" s="41"/>
      <c r="Z14" s="35"/>
      <c r="AA14" s="10">
        <v>6</v>
      </c>
      <c r="AB14" s="11">
        <v>5</v>
      </c>
      <c r="AC14" s="11">
        <v>0</v>
      </c>
      <c r="AD14" s="11">
        <v>0</v>
      </c>
      <c r="AE14" s="32"/>
      <c r="AF14" s="41"/>
      <c r="AG14" s="35"/>
    </row>
    <row r="15" spans="1:33" x14ac:dyDescent="0.25">
      <c r="A15" s="1">
        <v>10</v>
      </c>
      <c r="B15" s="52" t="s">
        <v>64</v>
      </c>
      <c r="C15" s="12">
        <f>C14*C8</f>
        <v>204</v>
      </c>
      <c r="D15" s="13">
        <f>D14*D8</f>
        <v>160</v>
      </c>
      <c r="E15" s="13">
        <f>E14*E8</f>
        <v>0</v>
      </c>
      <c r="F15" s="31">
        <f>C15+D15+E15</f>
        <v>364</v>
      </c>
      <c r="G15" s="41">
        <v>391</v>
      </c>
      <c r="H15" s="38">
        <f>F15/G15</f>
        <v>0.93094629156010233</v>
      </c>
      <c r="I15" s="12">
        <f>I14*I8</f>
        <v>192</v>
      </c>
      <c r="J15" s="13">
        <f>J14*J8</f>
        <v>140</v>
      </c>
      <c r="K15" s="13">
        <f>K14*K8</f>
        <v>0</v>
      </c>
      <c r="L15" s="31">
        <f>I15+J15+K15</f>
        <v>332</v>
      </c>
      <c r="M15" s="41">
        <v>391</v>
      </c>
      <c r="N15" s="38">
        <f>L15/M15</f>
        <v>0.84910485933503832</v>
      </c>
      <c r="O15" s="12">
        <f>O14*O8</f>
        <v>128</v>
      </c>
      <c r="P15" s="13">
        <f>P14*P8</f>
        <v>140</v>
      </c>
      <c r="Q15" s="13">
        <f>Q14*Q8</f>
        <v>0</v>
      </c>
      <c r="R15" s="31">
        <f>O15+P15+Q15</f>
        <v>268</v>
      </c>
      <c r="S15" s="41">
        <v>252</v>
      </c>
      <c r="T15" s="38">
        <f t="shared" ref="T15" si="9">R15/S15</f>
        <v>1.0634920634920635</v>
      </c>
      <c r="U15" s="12">
        <f>U14*U8</f>
        <v>128</v>
      </c>
      <c r="V15" s="13">
        <f>V14*V8</f>
        <v>140</v>
      </c>
      <c r="W15" s="13">
        <f>W14*W8</f>
        <v>0</v>
      </c>
      <c r="X15" s="31">
        <f>U15+V15+W15</f>
        <v>268</v>
      </c>
      <c r="Y15" s="41">
        <v>252</v>
      </c>
      <c r="Z15" s="38">
        <f t="shared" ref="Z15" si="10">X15/Y15</f>
        <v>1.0634920634920635</v>
      </c>
      <c r="AA15" s="12">
        <f>AA14*AA8</f>
        <v>192</v>
      </c>
      <c r="AB15" s="13">
        <f>AB14*AB8</f>
        <v>140</v>
      </c>
      <c r="AC15" s="13">
        <f>AC14*AC8</f>
        <v>0</v>
      </c>
      <c r="AD15" s="13">
        <f>AD14*AD8</f>
        <v>0</v>
      </c>
      <c r="AE15" s="31">
        <f>AA15+AB15+AC15+AD15</f>
        <v>332</v>
      </c>
      <c r="AF15" s="41">
        <v>378</v>
      </c>
      <c r="AG15" s="38">
        <f t="shared" ref="AG15" si="11">AE15/AF15</f>
        <v>0.87830687830687826</v>
      </c>
    </row>
    <row r="16" spans="1:33" x14ac:dyDescent="0.25">
      <c r="A16" s="1">
        <v>11</v>
      </c>
      <c r="B16" s="52" t="s">
        <v>26</v>
      </c>
      <c r="C16" s="10">
        <v>3</v>
      </c>
      <c r="D16" s="11">
        <v>16</v>
      </c>
      <c r="E16" s="11">
        <v>21</v>
      </c>
      <c r="F16" s="32"/>
      <c r="G16" s="41"/>
      <c r="H16" s="35"/>
      <c r="I16" s="10">
        <v>3</v>
      </c>
      <c r="J16" s="11">
        <v>16</v>
      </c>
      <c r="K16" s="11">
        <v>21</v>
      </c>
      <c r="L16" s="32"/>
      <c r="M16" s="41"/>
      <c r="N16" s="35"/>
      <c r="O16" s="10">
        <v>6</v>
      </c>
      <c r="P16" s="11">
        <v>16</v>
      </c>
      <c r="Q16" s="11">
        <v>21</v>
      </c>
      <c r="R16" s="32"/>
      <c r="S16" s="41"/>
      <c r="T16" s="35"/>
      <c r="U16" s="10">
        <v>6</v>
      </c>
      <c r="V16" s="11">
        <v>16</v>
      </c>
      <c r="W16" s="11">
        <v>21</v>
      </c>
      <c r="X16" s="32"/>
      <c r="Y16" s="41"/>
      <c r="Z16" s="35"/>
      <c r="AA16" s="10">
        <v>3</v>
      </c>
      <c r="AB16" s="11">
        <v>14</v>
      </c>
      <c r="AC16" s="11">
        <v>18</v>
      </c>
      <c r="AD16" s="11">
        <v>17</v>
      </c>
      <c r="AE16" s="32"/>
      <c r="AF16" s="41"/>
      <c r="AG16" s="35"/>
    </row>
    <row r="17" spans="1:33" x14ac:dyDescent="0.25">
      <c r="A17" s="1">
        <v>12</v>
      </c>
      <c r="B17" s="52" t="s">
        <v>27</v>
      </c>
      <c r="C17" s="12">
        <f>C16*C8</f>
        <v>102</v>
      </c>
      <c r="D17" s="13">
        <f>D16*D8</f>
        <v>512</v>
      </c>
      <c r="E17" s="13">
        <f>E16*E8</f>
        <v>630</v>
      </c>
      <c r="F17" s="31">
        <f>C17+D17+E17</f>
        <v>1244</v>
      </c>
      <c r="G17" s="41">
        <v>283</v>
      </c>
      <c r="H17" s="38">
        <f>F17/G17</f>
        <v>4.3957597173144878</v>
      </c>
      <c r="I17" s="12">
        <f>I16*I8</f>
        <v>96</v>
      </c>
      <c r="J17" s="13">
        <f>J16*J8</f>
        <v>448</v>
      </c>
      <c r="K17" s="13">
        <f>K16*K8</f>
        <v>567</v>
      </c>
      <c r="L17" s="31">
        <f>I17+J17+K17</f>
        <v>1111</v>
      </c>
      <c r="M17" s="41">
        <v>283</v>
      </c>
      <c r="N17" s="38">
        <f>L17/M17</f>
        <v>3.9257950530035335</v>
      </c>
      <c r="O17" s="12">
        <f>O16*O8</f>
        <v>192</v>
      </c>
      <c r="P17" s="13">
        <f>P16*P8</f>
        <v>448</v>
      </c>
      <c r="Q17" s="13">
        <f>Q16*Q8</f>
        <v>567</v>
      </c>
      <c r="R17" s="31">
        <f>O17+P17+Q17</f>
        <v>1207</v>
      </c>
      <c r="S17" s="41">
        <v>409</v>
      </c>
      <c r="T17" s="38">
        <f t="shared" ref="T17:T18" si="12">R17/S17</f>
        <v>2.9511002444987775</v>
      </c>
      <c r="U17" s="12">
        <f>U16*U8</f>
        <v>192</v>
      </c>
      <c r="V17" s="13">
        <f>V16*V8</f>
        <v>448</v>
      </c>
      <c r="W17" s="13">
        <f>W16*W8</f>
        <v>567</v>
      </c>
      <c r="X17" s="31">
        <f>U17+V17+W17</f>
        <v>1207</v>
      </c>
      <c r="Y17" s="41">
        <v>409</v>
      </c>
      <c r="Z17" s="38">
        <f t="shared" ref="Z17:Z18" si="13">X17/Y17</f>
        <v>2.9511002444987775</v>
      </c>
      <c r="AA17" s="12">
        <f>AA16*AA8</f>
        <v>96</v>
      </c>
      <c r="AB17" s="13">
        <f>AB16*AB8</f>
        <v>392</v>
      </c>
      <c r="AC17" s="13">
        <f>AC16*AC8</f>
        <v>486</v>
      </c>
      <c r="AD17" s="13">
        <f>AD16*AD8</f>
        <v>136</v>
      </c>
      <c r="AE17" s="31">
        <f>AA17+AB17+AC17+AD17</f>
        <v>1110</v>
      </c>
      <c r="AF17" s="41">
        <v>283</v>
      </c>
      <c r="AG17" s="38">
        <f t="shared" ref="AG17:AG18" si="14">AE17/AF17</f>
        <v>3.9222614840989398</v>
      </c>
    </row>
    <row r="18" spans="1:33" x14ac:dyDescent="0.25">
      <c r="A18" s="1">
        <v>13</v>
      </c>
      <c r="B18" s="52" t="s">
        <v>28</v>
      </c>
      <c r="C18" s="12">
        <f>C17+C10</f>
        <v>252</v>
      </c>
      <c r="D18" s="13">
        <f>D17+D10</f>
        <v>782</v>
      </c>
      <c r="E18" s="13">
        <f>E17+E10</f>
        <v>930</v>
      </c>
      <c r="F18" s="31">
        <f>F17+F10</f>
        <v>1964</v>
      </c>
      <c r="G18" s="41">
        <v>463</v>
      </c>
      <c r="H18" s="38">
        <f>F18/G18</f>
        <v>4.2419006479481638</v>
      </c>
      <c r="I18" s="12">
        <f>I17+I10</f>
        <v>246</v>
      </c>
      <c r="J18" s="13">
        <f>J17+J10</f>
        <v>718</v>
      </c>
      <c r="K18" s="13">
        <f>K17+K10</f>
        <v>867</v>
      </c>
      <c r="L18" s="31">
        <f>L17+L10</f>
        <v>1831</v>
      </c>
      <c r="M18" s="41">
        <v>463</v>
      </c>
      <c r="N18" s="38">
        <f>L18/M18</f>
        <v>3.9546436285097193</v>
      </c>
      <c r="O18" s="12">
        <f>O17+O10</f>
        <v>342</v>
      </c>
      <c r="P18" s="13">
        <f>P17+P10</f>
        <v>718</v>
      </c>
      <c r="Q18" s="13">
        <f>Q17+Q10</f>
        <v>867</v>
      </c>
      <c r="R18" s="31">
        <f>R17+R10</f>
        <v>1927</v>
      </c>
      <c r="S18" s="41">
        <v>739</v>
      </c>
      <c r="T18" s="38">
        <f t="shared" si="12"/>
        <v>2.6075778078484437</v>
      </c>
      <c r="U18" s="12">
        <f>U17+U10</f>
        <v>342</v>
      </c>
      <c r="V18" s="13">
        <f>V17+V10</f>
        <v>718</v>
      </c>
      <c r="W18" s="13">
        <f>W17+W10</f>
        <v>867</v>
      </c>
      <c r="X18" s="31">
        <f>X17+X10</f>
        <v>1927</v>
      </c>
      <c r="Y18" s="41">
        <v>739</v>
      </c>
      <c r="Z18" s="38">
        <f t="shared" si="13"/>
        <v>2.6075778078484437</v>
      </c>
      <c r="AA18" s="12">
        <f>AA17+AA10</f>
        <v>186</v>
      </c>
      <c r="AB18" s="13">
        <f>AB17+AB10</f>
        <v>602</v>
      </c>
      <c r="AC18" s="13">
        <f>AC17+AC10</f>
        <v>726</v>
      </c>
      <c r="AD18" s="13">
        <f>AD17+AD10</f>
        <v>316</v>
      </c>
      <c r="AE18" s="31">
        <f>AE17+AE10</f>
        <v>1830</v>
      </c>
      <c r="AF18" s="41">
        <v>613</v>
      </c>
      <c r="AG18" s="38">
        <f t="shared" si="14"/>
        <v>2.9853181076672106</v>
      </c>
    </row>
    <row r="19" spans="1:33" x14ac:dyDescent="0.25">
      <c r="A19" s="1">
        <v>14</v>
      </c>
      <c r="B19" s="52" t="s">
        <v>65</v>
      </c>
      <c r="C19" s="12">
        <f>C16+C14</f>
        <v>9</v>
      </c>
      <c r="D19" s="13">
        <f>D16+D14</f>
        <v>21</v>
      </c>
      <c r="E19" s="13">
        <f>E16+E14</f>
        <v>21</v>
      </c>
      <c r="F19" s="32"/>
      <c r="G19" s="41"/>
      <c r="H19" s="35"/>
      <c r="I19" s="12">
        <f>I16+I14</f>
        <v>9</v>
      </c>
      <c r="J19" s="13">
        <f>J16+J14</f>
        <v>21</v>
      </c>
      <c r="K19" s="13">
        <f>K16+K14</f>
        <v>21</v>
      </c>
      <c r="L19" s="32"/>
      <c r="M19" s="41"/>
      <c r="N19" s="35"/>
      <c r="O19" s="12">
        <f>O16+O14</f>
        <v>10</v>
      </c>
      <c r="P19" s="13">
        <f>P16+P14</f>
        <v>21</v>
      </c>
      <c r="Q19" s="13">
        <f>Q16+Q14</f>
        <v>21</v>
      </c>
      <c r="R19" s="32"/>
      <c r="S19" s="41"/>
      <c r="T19" s="35"/>
      <c r="U19" s="12">
        <f>U16+U14</f>
        <v>10</v>
      </c>
      <c r="V19" s="13">
        <f>V16+V14</f>
        <v>21</v>
      </c>
      <c r="W19" s="13">
        <f>W16+W14</f>
        <v>21</v>
      </c>
      <c r="X19" s="32"/>
      <c r="Y19" s="41"/>
      <c r="Z19" s="35"/>
      <c r="AA19" s="12">
        <f>AA16+AA14</f>
        <v>9</v>
      </c>
      <c r="AB19" s="13">
        <f>AB16+AB14</f>
        <v>19</v>
      </c>
      <c r="AC19" s="13">
        <f>AC16+AC14</f>
        <v>18</v>
      </c>
      <c r="AD19" s="13">
        <f>AD16+AD14</f>
        <v>17</v>
      </c>
      <c r="AE19" s="32"/>
      <c r="AF19" s="41"/>
      <c r="AG19" s="35"/>
    </row>
    <row r="20" spans="1:33" x14ac:dyDescent="0.25">
      <c r="A20" s="1">
        <v>15</v>
      </c>
      <c r="B20" s="52" t="s">
        <v>66</v>
      </c>
      <c r="C20" s="12">
        <f>C19*C8</f>
        <v>306</v>
      </c>
      <c r="D20" s="13">
        <f>D19*D8</f>
        <v>672</v>
      </c>
      <c r="E20" s="13">
        <f>E19*E8</f>
        <v>630</v>
      </c>
      <c r="F20" s="31">
        <f>C20+D20+E20</f>
        <v>1608</v>
      </c>
      <c r="G20" s="41">
        <v>674</v>
      </c>
      <c r="H20" s="38">
        <f>F20/G20</f>
        <v>2.3857566765578637</v>
      </c>
      <c r="I20" s="12">
        <f>I19*I8</f>
        <v>288</v>
      </c>
      <c r="J20" s="13">
        <f>J19*J8</f>
        <v>588</v>
      </c>
      <c r="K20" s="13">
        <f>K19*K8</f>
        <v>567</v>
      </c>
      <c r="L20" s="31">
        <f>I20+J20+K20</f>
        <v>1443</v>
      </c>
      <c r="M20" s="41">
        <v>674</v>
      </c>
      <c r="N20" s="38">
        <f>L20/M20</f>
        <v>2.1409495548961424</v>
      </c>
      <c r="O20" s="12">
        <f>O19*O8</f>
        <v>320</v>
      </c>
      <c r="P20" s="13">
        <f>P19*P8</f>
        <v>588</v>
      </c>
      <c r="Q20" s="13">
        <f>Q19*Q8</f>
        <v>567</v>
      </c>
      <c r="R20" s="31">
        <f>O20+P20+Q20</f>
        <v>1475</v>
      </c>
      <c r="S20" s="41">
        <v>661</v>
      </c>
      <c r="T20" s="38">
        <f t="shared" ref="T20:T22" si="15">R20/S20</f>
        <v>2.2314674735249622</v>
      </c>
      <c r="U20" s="12">
        <f>U19*U8</f>
        <v>320</v>
      </c>
      <c r="V20" s="13">
        <f>V19*V8</f>
        <v>588</v>
      </c>
      <c r="W20" s="13">
        <f>W19*W8</f>
        <v>567</v>
      </c>
      <c r="X20" s="31">
        <f>U20+V20+W20</f>
        <v>1475</v>
      </c>
      <c r="Y20" s="41">
        <v>661</v>
      </c>
      <c r="Z20" s="38">
        <f t="shared" ref="Z20:Z22" si="16">X20/Y20</f>
        <v>2.2314674735249622</v>
      </c>
      <c r="AA20" s="12">
        <f>AA19*AA8</f>
        <v>288</v>
      </c>
      <c r="AB20" s="13">
        <f>AB19*AB8</f>
        <v>532</v>
      </c>
      <c r="AC20" s="13">
        <f>AC19*AC8</f>
        <v>486</v>
      </c>
      <c r="AD20" s="13">
        <f>AD19*AD8</f>
        <v>136</v>
      </c>
      <c r="AE20" s="31">
        <f>AA20+AB20+AC20+AD20</f>
        <v>1442</v>
      </c>
      <c r="AF20" s="41">
        <v>661</v>
      </c>
      <c r="AG20" s="38">
        <f t="shared" ref="AG20:AG22" si="17">AE20/AF20</f>
        <v>2.1815431164901664</v>
      </c>
    </row>
    <row r="21" spans="1:33" x14ac:dyDescent="0.25">
      <c r="A21" s="1">
        <v>16</v>
      </c>
      <c r="B21" s="52" t="s">
        <v>67</v>
      </c>
      <c r="C21" s="12">
        <f>C20+C10</f>
        <v>456</v>
      </c>
      <c r="D21" s="13">
        <f>D20+D10</f>
        <v>942</v>
      </c>
      <c r="E21" s="13">
        <f>E20+E10</f>
        <v>930</v>
      </c>
      <c r="F21" s="31">
        <f>C21+D21+E21</f>
        <v>2328</v>
      </c>
      <c r="G21" s="41">
        <v>854</v>
      </c>
      <c r="H21" s="38">
        <f>F21/G21</f>
        <v>2.7259953161592505</v>
      </c>
      <c r="I21" s="12">
        <f>I20+I10</f>
        <v>438</v>
      </c>
      <c r="J21" s="13">
        <f>J20+J10</f>
        <v>858</v>
      </c>
      <c r="K21" s="13">
        <f>K20+K10</f>
        <v>867</v>
      </c>
      <c r="L21" s="31">
        <f>I21+J21+K21</f>
        <v>2163</v>
      </c>
      <c r="M21" s="41">
        <v>854</v>
      </c>
      <c r="N21" s="38">
        <f>L21/M21</f>
        <v>2.5327868852459017</v>
      </c>
      <c r="O21" s="12">
        <f>O20+O10</f>
        <v>470</v>
      </c>
      <c r="P21" s="13">
        <f>P20+P10</f>
        <v>858</v>
      </c>
      <c r="Q21" s="13">
        <f>Q20+Q10</f>
        <v>867</v>
      </c>
      <c r="R21" s="31">
        <f>O21+P21+Q21</f>
        <v>2195</v>
      </c>
      <c r="S21" s="41">
        <v>991</v>
      </c>
      <c r="T21" s="38">
        <f t="shared" si="15"/>
        <v>2.2149344096871846</v>
      </c>
      <c r="U21" s="12">
        <f>U20+U10</f>
        <v>470</v>
      </c>
      <c r="V21" s="13">
        <f>V20+V10</f>
        <v>858</v>
      </c>
      <c r="W21" s="13">
        <f>W20+W10</f>
        <v>867</v>
      </c>
      <c r="X21" s="31">
        <f>U21+V21+W21</f>
        <v>2195</v>
      </c>
      <c r="Y21" s="41">
        <v>991</v>
      </c>
      <c r="Z21" s="38">
        <f t="shared" si="16"/>
        <v>2.2149344096871846</v>
      </c>
      <c r="AA21" s="12">
        <f>AA20+AA10</f>
        <v>378</v>
      </c>
      <c r="AB21" s="13">
        <f>AB20+AB10</f>
        <v>742</v>
      </c>
      <c r="AC21" s="13">
        <f>AC20+AC10</f>
        <v>726</v>
      </c>
      <c r="AD21" s="13">
        <f>AD20+AD10</f>
        <v>316</v>
      </c>
      <c r="AE21" s="31">
        <f>AA21+AB21+AC21+AD21</f>
        <v>2162</v>
      </c>
      <c r="AF21" s="41">
        <v>991</v>
      </c>
      <c r="AG21" s="38">
        <f t="shared" si="17"/>
        <v>2.1816347124117055</v>
      </c>
    </row>
    <row r="22" spans="1:33" x14ac:dyDescent="0.25">
      <c r="A22" s="1">
        <v>17</v>
      </c>
      <c r="B22" s="52" t="s">
        <v>29</v>
      </c>
      <c r="C22" s="12">
        <f>C23*C8</f>
        <v>782</v>
      </c>
      <c r="D22" s="13">
        <f>D23*D8</f>
        <v>384</v>
      </c>
      <c r="E22" s="13">
        <f>E23*E8</f>
        <v>360</v>
      </c>
      <c r="F22" s="31">
        <f>C22+D22+E22</f>
        <v>1526</v>
      </c>
      <c r="G22" s="41">
        <v>1456</v>
      </c>
      <c r="H22" s="38">
        <f>F22/G22</f>
        <v>1.0480769230769231</v>
      </c>
      <c r="I22" s="12">
        <f>I23*I8</f>
        <v>736</v>
      </c>
      <c r="J22" s="13">
        <f>J23*J8</f>
        <v>336</v>
      </c>
      <c r="K22" s="13">
        <f>K23*K8</f>
        <v>324</v>
      </c>
      <c r="L22" s="31">
        <f>I22+J22+K22</f>
        <v>1396</v>
      </c>
      <c r="M22" s="41">
        <v>1456</v>
      </c>
      <c r="N22" s="38">
        <f>L22/M22</f>
        <v>0.95879120879120883</v>
      </c>
      <c r="O22" s="12">
        <f>O23*O8</f>
        <v>576</v>
      </c>
      <c r="P22" s="13">
        <f>P23*P8</f>
        <v>280</v>
      </c>
      <c r="Q22" s="13">
        <f>Q23*Q8</f>
        <v>270</v>
      </c>
      <c r="R22" s="31">
        <f>O22+P22+Q22</f>
        <v>1126</v>
      </c>
      <c r="S22" s="41">
        <v>1228</v>
      </c>
      <c r="T22" s="38">
        <f t="shared" si="15"/>
        <v>0.91693811074918563</v>
      </c>
      <c r="U22" s="12">
        <f>U23*U8</f>
        <v>576</v>
      </c>
      <c r="V22" s="13">
        <f>V23*V8</f>
        <v>308</v>
      </c>
      <c r="W22" s="13">
        <f>W23*W8</f>
        <v>243</v>
      </c>
      <c r="X22" s="31">
        <f>U22+V22+W22</f>
        <v>1127</v>
      </c>
      <c r="Y22" s="41">
        <v>1229</v>
      </c>
      <c r="Z22" s="38">
        <f t="shared" si="16"/>
        <v>0.91700569568755086</v>
      </c>
      <c r="AA22" s="12">
        <f>AA23*AA8</f>
        <v>608</v>
      </c>
      <c r="AB22" s="13">
        <f>AB23*AB8</f>
        <v>364</v>
      </c>
      <c r="AC22" s="13">
        <f>AC23*AC8</f>
        <v>378</v>
      </c>
      <c r="AD22" s="13">
        <f>AD23*AD8</f>
        <v>88</v>
      </c>
      <c r="AE22" s="31">
        <f>AA22+AB22+AC22+AD22</f>
        <v>1438</v>
      </c>
      <c r="AF22" s="41">
        <v>1226</v>
      </c>
      <c r="AG22" s="38">
        <f t="shared" si="17"/>
        <v>1.1729200652528549</v>
      </c>
    </row>
    <row r="23" spans="1:33" x14ac:dyDescent="0.25">
      <c r="A23" s="1">
        <v>18</v>
      </c>
      <c r="B23" s="52" t="s">
        <v>68</v>
      </c>
      <c r="C23" s="10">
        <v>23</v>
      </c>
      <c r="D23" s="11">
        <v>12</v>
      </c>
      <c r="E23" s="11">
        <v>12</v>
      </c>
      <c r="F23" s="32"/>
      <c r="G23" s="41"/>
      <c r="H23" s="35"/>
      <c r="I23" s="10">
        <v>23</v>
      </c>
      <c r="J23" s="11">
        <v>12</v>
      </c>
      <c r="K23" s="11">
        <v>12</v>
      </c>
      <c r="L23" s="32"/>
      <c r="M23" s="41"/>
      <c r="N23" s="35"/>
      <c r="O23" s="10">
        <v>18</v>
      </c>
      <c r="P23" s="11">
        <v>10</v>
      </c>
      <c r="Q23" s="11">
        <v>10</v>
      </c>
      <c r="R23" s="32"/>
      <c r="S23" s="41"/>
      <c r="T23" s="35"/>
      <c r="U23" s="10">
        <v>18</v>
      </c>
      <c r="V23" s="11">
        <v>11</v>
      </c>
      <c r="W23" s="11">
        <v>9</v>
      </c>
      <c r="X23" s="32"/>
      <c r="Y23" s="41"/>
      <c r="Z23" s="35"/>
      <c r="AA23" s="10">
        <v>19</v>
      </c>
      <c r="AB23" s="11">
        <v>13</v>
      </c>
      <c r="AC23" s="11">
        <v>14</v>
      </c>
      <c r="AD23" s="11">
        <v>11</v>
      </c>
      <c r="AE23" s="32"/>
      <c r="AF23" s="41"/>
      <c r="AG23" s="35"/>
    </row>
    <row r="24" spans="1:33" x14ac:dyDescent="0.25">
      <c r="A24" s="1">
        <v>19</v>
      </c>
      <c r="B24" s="52" t="s">
        <v>30</v>
      </c>
      <c r="C24" s="10">
        <v>1</v>
      </c>
      <c r="D24" s="11">
        <v>1</v>
      </c>
      <c r="E24" s="11">
        <v>1</v>
      </c>
      <c r="F24" s="32"/>
      <c r="G24" s="41"/>
      <c r="H24" s="35"/>
      <c r="I24" s="10">
        <v>1</v>
      </c>
      <c r="J24" s="11">
        <v>1</v>
      </c>
      <c r="K24" s="11">
        <v>1</v>
      </c>
      <c r="L24" s="32"/>
      <c r="M24" s="41"/>
      <c r="N24" s="35"/>
      <c r="O24" s="10">
        <v>1</v>
      </c>
      <c r="P24" s="11">
        <v>0</v>
      </c>
      <c r="Q24" s="11">
        <v>2</v>
      </c>
      <c r="R24" s="32"/>
      <c r="S24" s="41"/>
      <c r="T24" s="35"/>
      <c r="U24" s="10">
        <v>4</v>
      </c>
      <c r="V24" s="11">
        <v>2</v>
      </c>
      <c r="W24" s="11">
        <v>3</v>
      </c>
      <c r="X24" s="32"/>
      <c r="Y24" s="41"/>
      <c r="Z24" s="35"/>
      <c r="AA24" s="10">
        <v>5</v>
      </c>
      <c r="AB24" s="11">
        <v>3</v>
      </c>
      <c r="AC24" s="11">
        <v>4</v>
      </c>
      <c r="AD24" s="11">
        <v>4.5</v>
      </c>
      <c r="AE24" s="32"/>
      <c r="AF24" s="41"/>
      <c r="AG24" s="35"/>
    </row>
    <row r="25" spans="1:33" x14ac:dyDescent="0.25">
      <c r="A25" s="1">
        <v>20</v>
      </c>
      <c r="B25" s="52" t="s">
        <v>69</v>
      </c>
      <c r="C25" s="14">
        <f>C21/C13</f>
        <v>0.36833602584814218</v>
      </c>
      <c r="D25" s="15">
        <f>D21/D13</f>
        <v>0.71040723981900455</v>
      </c>
      <c r="E25" s="15">
        <f>E21/E13</f>
        <v>0.72093023255813948</v>
      </c>
      <c r="F25" s="27">
        <f>F21/F13</f>
        <v>0.60404774260508565</v>
      </c>
      <c r="G25" s="42"/>
      <c r="H25" s="35"/>
      <c r="I25" s="14">
        <f>I21/I13</f>
        <v>0.37308347529812608</v>
      </c>
      <c r="J25" s="15">
        <f>J21/J13</f>
        <v>0.71859296482412061</v>
      </c>
      <c r="K25" s="15">
        <f>K21/K13</f>
        <v>0.72795969773299751</v>
      </c>
      <c r="L25" s="27">
        <f>L21/L13</f>
        <v>0.60775498735599887</v>
      </c>
      <c r="M25" s="42"/>
      <c r="N25" s="35"/>
      <c r="O25" s="14">
        <f>O21/O13</f>
        <v>0.44933078393881454</v>
      </c>
      <c r="P25" s="15">
        <f>P21/P13</f>
        <v>0.75395430579964851</v>
      </c>
      <c r="Q25" s="15">
        <f>Q21/Q13</f>
        <v>0.76253298153034299</v>
      </c>
      <c r="R25" s="27">
        <f>R21/R13</f>
        <v>0.66094549834387228</v>
      </c>
      <c r="S25" s="42"/>
      <c r="T25" s="35"/>
      <c r="U25" s="14">
        <f>U21/U13</f>
        <v>0.44933078393881454</v>
      </c>
      <c r="V25" s="15">
        <f>V21/V13</f>
        <v>0.73584905660377353</v>
      </c>
      <c r="W25" s="15">
        <f>W21/W13</f>
        <v>0.7810810810810811</v>
      </c>
      <c r="X25" s="27">
        <f>X21/X13</f>
        <v>0.66074653822998197</v>
      </c>
      <c r="Y25" s="42"/>
      <c r="Z25" s="35"/>
      <c r="AA25" s="14">
        <f>AA21/AA13</f>
        <v>0.38336713995943206</v>
      </c>
      <c r="AB25" s="15">
        <f>AB21/AB13</f>
        <v>0.67088607594936711</v>
      </c>
      <c r="AC25" s="15">
        <f>AC21/AC13</f>
        <v>0.65760869565217395</v>
      </c>
      <c r="AD25" s="15">
        <f>AD21/AD13</f>
        <v>0.78217821782178221</v>
      </c>
      <c r="AE25" s="27">
        <f>AE21/AE13</f>
        <v>0.60055555555555551</v>
      </c>
      <c r="AF25" s="42"/>
      <c r="AG25" s="35"/>
    </row>
    <row r="26" spans="1:33" x14ac:dyDescent="0.25">
      <c r="A26" s="1">
        <v>21</v>
      </c>
      <c r="B26" s="52" t="s">
        <v>70</v>
      </c>
      <c r="C26" s="14">
        <f>C20/C13</f>
        <v>0.24717285945072698</v>
      </c>
      <c r="D26" s="15">
        <f>D20/D13</f>
        <v>0.50678733031674206</v>
      </c>
      <c r="E26" s="15">
        <f>E20/E13</f>
        <v>0.48837209302325579</v>
      </c>
      <c r="F26" s="27">
        <f>F20/F13</f>
        <v>0.41722885313959523</v>
      </c>
      <c r="G26" s="42"/>
      <c r="H26" s="35"/>
      <c r="I26" s="14">
        <f>I20/I13</f>
        <v>0.24531516183986371</v>
      </c>
      <c r="J26" s="15">
        <f>J20/J13</f>
        <v>0.49246231155778897</v>
      </c>
      <c r="K26" s="15">
        <f>K20/K13</f>
        <v>0.47607052896725438</v>
      </c>
      <c r="L26" s="27">
        <f>L20/L13</f>
        <v>0.40545096937341951</v>
      </c>
      <c r="M26" s="42"/>
      <c r="N26" s="35"/>
      <c r="O26" s="14">
        <f>O20/O13</f>
        <v>0.30592734225621415</v>
      </c>
      <c r="P26" s="15">
        <f>P20/P13</f>
        <v>0.51669595782073818</v>
      </c>
      <c r="Q26" s="15">
        <f>Q20/Q13</f>
        <v>0.49868073878627966</v>
      </c>
      <c r="R26" s="27">
        <f>R20/R13</f>
        <v>0.44414333032219211</v>
      </c>
      <c r="S26" s="42"/>
      <c r="T26" s="35"/>
      <c r="U26" s="14">
        <f>U20/U13</f>
        <v>0.30592734225621415</v>
      </c>
      <c r="V26" s="15">
        <f>V20/V13</f>
        <v>0.50428816466552318</v>
      </c>
      <c r="W26" s="15">
        <f>W20/W13</f>
        <v>0.51081081081081081</v>
      </c>
      <c r="X26" s="27">
        <f>X20/X13</f>
        <v>0.44400963275135463</v>
      </c>
      <c r="Y26" s="42"/>
      <c r="Z26" s="35"/>
      <c r="AA26" s="14">
        <f>AA20/AA13</f>
        <v>0.2920892494929006</v>
      </c>
      <c r="AB26" s="15">
        <f>AB20/AB13</f>
        <v>0.48101265822784811</v>
      </c>
      <c r="AC26" s="15">
        <f>AC20/AC13</f>
        <v>0.44021739130434784</v>
      </c>
      <c r="AD26" s="15">
        <f>AD20/AD13</f>
        <v>0.33663366336633666</v>
      </c>
      <c r="AE26" s="27">
        <f>AE20/AE13</f>
        <v>0.40055555555555555</v>
      </c>
      <c r="AF26" s="42"/>
      <c r="AG26" s="35"/>
    </row>
    <row r="27" spans="1:33" x14ac:dyDescent="0.25">
      <c r="A27" s="1">
        <v>22</v>
      </c>
      <c r="B27" s="52" t="s">
        <v>71</v>
      </c>
      <c r="C27" s="14">
        <f>C18/C21</f>
        <v>0.55263157894736847</v>
      </c>
      <c r="D27" s="15">
        <f t="shared" ref="D27:F27" si="18">D18/D21</f>
        <v>0.83014861995753719</v>
      </c>
      <c r="E27" s="15">
        <f t="shared" si="18"/>
        <v>1</v>
      </c>
      <c r="F27" s="27">
        <f t="shared" si="18"/>
        <v>0.8436426116838488</v>
      </c>
      <c r="G27" s="42"/>
      <c r="H27" s="35"/>
      <c r="I27" s="14">
        <f>I18/I21</f>
        <v>0.56164383561643838</v>
      </c>
      <c r="J27" s="15">
        <f t="shared" ref="J27:L27" si="19">J18/J21</f>
        <v>0.8368298368298368</v>
      </c>
      <c r="K27" s="15">
        <f t="shared" si="19"/>
        <v>1</v>
      </c>
      <c r="L27" s="27">
        <f t="shared" si="19"/>
        <v>0.84650947757743877</v>
      </c>
      <c r="M27" s="42"/>
      <c r="N27" s="35"/>
      <c r="O27" s="14">
        <f>O18/O21</f>
        <v>0.72765957446808516</v>
      </c>
      <c r="P27" s="15">
        <f t="shared" ref="P27:R27" si="20">P18/P21</f>
        <v>0.8368298368298368</v>
      </c>
      <c r="Q27" s="15">
        <f t="shared" si="20"/>
        <v>1</v>
      </c>
      <c r="R27" s="27">
        <f t="shared" si="20"/>
        <v>0.87790432801822327</v>
      </c>
      <c r="S27" s="42"/>
      <c r="T27" s="35"/>
      <c r="U27" s="14">
        <f>U18/U21</f>
        <v>0.72765957446808516</v>
      </c>
      <c r="V27" s="15">
        <f t="shared" ref="V27:X27" si="21">V18/V21</f>
        <v>0.8368298368298368</v>
      </c>
      <c r="W27" s="15">
        <f t="shared" si="21"/>
        <v>1</v>
      </c>
      <c r="X27" s="27">
        <f t="shared" si="21"/>
        <v>0.87790432801822327</v>
      </c>
      <c r="Y27" s="42"/>
      <c r="Z27" s="35"/>
      <c r="AA27" s="14">
        <f>AA18/AA21</f>
        <v>0.49206349206349204</v>
      </c>
      <c r="AB27" s="15">
        <f t="shared" ref="AB27:AE27" si="22">AB18/AB21</f>
        <v>0.81132075471698117</v>
      </c>
      <c r="AC27" s="15">
        <f t="shared" si="22"/>
        <v>1</v>
      </c>
      <c r="AD27" s="15">
        <f t="shared" si="22"/>
        <v>1</v>
      </c>
      <c r="AE27" s="27">
        <f t="shared" si="22"/>
        <v>0.84643848288621648</v>
      </c>
      <c r="AF27" s="42"/>
      <c r="AG27" s="35"/>
    </row>
    <row r="28" spans="1:33" x14ac:dyDescent="0.25">
      <c r="A28" s="1">
        <v>23</v>
      </c>
      <c r="B28" s="16" t="s">
        <v>31</v>
      </c>
      <c r="C28" s="17"/>
      <c r="D28" s="18"/>
      <c r="E28" s="18"/>
      <c r="F28" s="33"/>
      <c r="G28" s="43"/>
      <c r="H28" s="36"/>
      <c r="I28" s="17"/>
      <c r="J28" s="18"/>
      <c r="K28" s="18"/>
      <c r="L28" s="33"/>
      <c r="M28" s="43"/>
      <c r="N28" s="36"/>
      <c r="O28" s="17"/>
      <c r="P28" s="18"/>
      <c r="Q28" s="18"/>
      <c r="R28" s="33"/>
      <c r="S28" s="43"/>
      <c r="T28" s="36"/>
      <c r="U28" s="17"/>
      <c r="V28" s="18"/>
      <c r="W28" s="18"/>
      <c r="X28" s="33"/>
      <c r="Y28" s="43"/>
      <c r="Z28" s="36"/>
      <c r="AA28" s="17"/>
      <c r="AB28" s="18"/>
      <c r="AC28" s="18"/>
      <c r="AD28" s="18"/>
      <c r="AE28" s="33"/>
      <c r="AF28" s="43"/>
      <c r="AG28" s="36"/>
    </row>
    <row r="29" spans="1:33" s="21" customFormat="1" x14ac:dyDescent="0.25">
      <c r="A29" s="1">
        <v>24</v>
      </c>
      <c r="B29" s="16" t="s">
        <v>0</v>
      </c>
      <c r="C29" s="19">
        <v>4</v>
      </c>
      <c r="D29" s="20">
        <v>4</v>
      </c>
      <c r="E29" s="20">
        <v>5</v>
      </c>
      <c r="F29" s="33"/>
      <c r="G29" s="43"/>
      <c r="H29" s="36"/>
      <c r="I29" s="19">
        <v>4</v>
      </c>
      <c r="J29" s="20">
        <v>4</v>
      </c>
      <c r="K29" s="20">
        <v>5</v>
      </c>
      <c r="L29" s="33"/>
      <c r="M29" s="43"/>
      <c r="N29" s="36"/>
      <c r="O29" s="45">
        <v>5</v>
      </c>
      <c r="P29" s="20">
        <v>4</v>
      </c>
      <c r="Q29" s="20">
        <v>4</v>
      </c>
      <c r="R29" s="33"/>
      <c r="S29" s="43"/>
      <c r="T29" s="36"/>
      <c r="U29" s="19">
        <v>5</v>
      </c>
      <c r="V29" s="20">
        <v>3</v>
      </c>
      <c r="W29" s="20">
        <v>3.5</v>
      </c>
      <c r="X29" s="33"/>
      <c r="Y29" s="43"/>
      <c r="Z29" s="36"/>
      <c r="AA29" s="19">
        <v>5</v>
      </c>
      <c r="AB29" s="20">
        <v>5</v>
      </c>
      <c r="AC29" s="20">
        <v>5</v>
      </c>
      <c r="AD29" s="20">
        <v>4</v>
      </c>
      <c r="AE29" s="33"/>
      <c r="AF29" s="43"/>
      <c r="AG29" s="36"/>
    </row>
    <row r="30" spans="1:33" x14ac:dyDescent="0.25">
      <c r="A30" s="1">
        <v>25</v>
      </c>
      <c r="B30" s="52" t="s">
        <v>32</v>
      </c>
      <c r="C30" s="10">
        <v>0</v>
      </c>
      <c r="D30" s="11">
        <v>0</v>
      </c>
      <c r="E30" s="11">
        <v>1</v>
      </c>
      <c r="F30" s="32"/>
      <c r="G30" s="41"/>
      <c r="H30" s="35"/>
      <c r="I30" s="10">
        <v>0</v>
      </c>
      <c r="J30" s="11">
        <v>0</v>
      </c>
      <c r="K30" s="11">
        <v>1</v>
      </c>
      <c r="L30" s="32"/>
      <c r="M30" s="41"/>
      <c r="N30" s="35"/>
      <c r="O30" s="46">
        <v>1</v>
      </c>
      <c r="P30" s="11">
        <v>0</v>
      </c>
      <c r="Q30" s="11">
        <v>1</v>
      </c>
      <c r="R30" s="32"/>
      <c r="S30" s="41"/>
      <c r="T30" s="35"/>
      <c r="U30" s="10">
        <v>1</v>
      </c>
      <c r="V30" s="11">
        <v>0.5</v>
      </c>
      <c r="W30" s="11">
        <v>1.5</v>
      </c>
      <c r="X30" s="32"/>
      <c r="Y30" s="41"/>
      <c r="Z30" s="35"/>
      <c r="AA30" s="10">
        <v>1</v>
      </c>
      <c r="AB30" s="11">
        <v>1</v>
      </c>
      <c r="AC30" s="11">
        <v>1</v>
      </c>
      <c r="AD30" s="11">
        <v>1</v>
      </c>
      <c r="AE30" s="32"/>
      <c r="AF30" s="41"/>
      <c r="AG30" s="35"/>
    </row>
    <row r="31" spans="1:33" x14ac:dyDescent="0.25">
      <c r="A31" s="1">
        <v>26</v>
      </c>
      <c r="B31" s="52" t="s">
        <v>33</v>
      </c>
      <c r="C31" s="12">
        <f>C29*C8</f>
        <v>136</v>
      </c>
      <c r="D31" s="13">
        <f>D29*D8</f>
        <v>128</v>
      </c>
      <c r="E31" s="13">
        <f>E29*E8</f>
        <v>150</v>
      </c>
      <c r="F31" s="31">
        <f>C31+D31+E31</f>
        <v>414</v>
      </c>
      <c r="G31" s="41">
        <v>462</v>
      </c>
      <c r="H31" s="38">
        <f>F31/G31</f>
        <v>0.89610389610389607</v>
      </c>
      <c r="I31" s="12">
        <f>I29*I8</f>
        <v>128</v>
      </c>
      <c r="J31" s="13">
        <f>J29*J8</f>
        <v>112</v>
      </c>
      <c r="K31" s="13">
        <f>K29*K8</f>
        <v>135</v>
      </c>
      <c r="L31" s="31">
        <f>I31+J31+K31</f>
        <v>375</v>
      </c>
      <c r="M31" s="41">
        <v>462</v>
      </c>
      <c r="N31" s="38">
        <f>L31/M31</f>
        <v>0.81168831168831168</v>
      </c>
      <c r="O31" s="12">
        <f>O29*O8</f>
        <v>160</v>
      </c>
      <c r="P31" s="13">
        <f>P29*P8</f>
        <v>112</v>
      </c>
      <c r="Q31" s="13">
        <f>Q29*Q8</f>
        <v>108</v>
      </c>
      <c r="R31" s="31">
        <f>O31+P31+Q31</f>
        <v>380</v>
      </c>
      <c r="S31" s="41">
        <v>441</v>
      </c>
      <c r="T31" s="38">
        <f t="shared" ref="T31" si="23">R31/S31</f>
        <v>0.86167800453514742</v>
      </c>
      <c r="U31" s="12">
        <f>U29*U8</f>
        <v>160</v>
      </c>
      <c r="V31" s="13">
        <f>V29*V8</f>
        <v>84</v>
      </c>
      <c r="W31" s="13">
        <f>W29*W8</f>
        <v>94.5</v>
      </c>
      <c r="X31" s="31">
        <f>U31+V31+W31</f>
        <v>338.5</v>
      </c>
      <c r="Y31" s="41">
        <v>378</v>
      </c>
      <c r="Z31" s="38">
        <f t="shared" ref="Z31" si="24">X31/Y31</f>
        <v>0.89550264550264547</v>
      </c>
      <c r="AA31" s="12">
        <f>AA29*AA8</f>
        <v>160</v>
      </c>
      <c r="AB31" s="13">
        <f>AB29*AB8</f>
        <v>140</v>
      </c>
      <c r="AC31" s="13">
        <f>AC29*AC8</f>
        <v>135</v>
      </c>
      <c r="AD31" s="13">
        <f>AD29*AD8</f>
        <v>32</v>
      </c>
      <c r="AE31" s="31">
        <f>AA31+AB31+AC31+AD31</f>
        <v>467</v>
      </c>
      <c r="AF31" s="41">
        <v>378</v>
      </c>
      <c r="AG31" s="38">
        <f t="shared" ref="AG31" si="25">AE31/AF31</f>
        <v>1.2354497354497354</v>
      </c>
    </row>
    <row r="32" spans="1:33" x14ac:dyDescent="0.25">
      <c r="A32" s="1">
        <v>27</v>
      </c>
      <c r="B32" s="52" t="s">
        <v>34</v>
      </c>
      <c r="C32" s="14">
        <f>C29/C23</f>
        <v>0.17391304347826086</v>
      </c>
      <c r="D32" s="15">
        <f>D29/D23</f>
        <v>0.33333333333333331</v>
      </c>
      <c r="E32" s="15">
        <f>E29/E23</f>
        <v>0.41666666666666669</v>
      </c>
      <c r="F32" s="27">
        <f>F31/F22</f>
        <v>0.27129750982961992</v>
      </c>
      <c r="G32" s="42"/>
      <c r="H32" s="35"/>
      <c r="I32" s="14">
        <f>I29/I23</f>
        <v>0.17391304347826086</v>
      </c>
      <c r="J32" s="15">
        <f>J29/J23</f>
        <v>0.33333333333333331</v>
      </c>
      <c r="K32" s="15">
        <f>K29/K23</f>
        <v>0.41666666666666669</v>
      </c>
      <c r="L32" s="27">
        <f>L31/L22</f>
        <v>0.26862464183381091</v>
      </c>
      <c r="M32" s="42"/>
      <c r="N32" s="35"/>
      <c r="O32" s="14">
        <f>O29/O23</f>
        <v>0.27777777777777779</v>
      </c>
      <c r="P32" s="15">
        <f>P29/P23</f>
        <v>0.4</v>
      </c>
      <c r="Q32" s="15">
        <f>Q29/Q23</f>
        <v>0.4</v>
      </c>
      <c r="R32" s="27">
        <f>R31/R22</f>
        <v>0.33747779751332146</v>
      </c>
      <c r="S32" s="42"/>
      <c r="T32" s="35"/>
      <c r="U32" s="14">
        <f>U29/U23</f>
        <v>0.27777777777777779</v>
      </c>
      <c r="V32" s="15">
        <f>V29/V23</f>
        <v>0.27272727272727271</v>
      </c>
      <c r="W32" s="15">
        <f>W29/W23</f>
        <v>0.3888888888888889</v>
      </c>
      <c r="X32" s="27">
        <f>X31/X22</f>
        <v>0.30035492457852708</v>
      </c>
      <c r="Y32" s="42"/>
      <c r="Z32" s="35"/>
      <c r="AA32" s="14">
        <f>AA29/AA23</f>
        <v>0.26315789473684209</v>
      </c>
      <c r="AB32" s="15">
        <f>AB29/AB23</f>
        <v>0.38461538461538464</v>
      </c>
      <c r="AC32" s="15">
        <f>AC29/AC23</f>
        <v>0.35714285714285715</v>
      </c>
      <c r="AD32" s="15">
        <f>AD29/AD23</f>
        <v>0.36363636363636365</v>
      </c>
      <c r="AE32" s="27">
        <f>AE31/AE22</f>
        <v>0.32475660639777471</v>
      </c>
      <c r="AF32" s="42"/>
      <c r="AG32" s="35"/>
    </row>
    <row r="33" spans="1:33" s="21" customFormat="1" x14ac:dyDescent="0.25">
      <c r="A33" s="1">
        <v>28</v>
      </c>
      <c r="B33" s="53" t="s">
        <v>1</v>
      </c>
      <c r="C33" s="22">
        <v>2</v>
      </c>
      <c r="D33" s="23">
        <v>2</v>
      </c>
      <c r="E33" s="23">
        <v>2</v>
      </c>
      <c r="F33" s="32"/>
      <c r="G33" s="41"/>
      <c r="H33" s="35"/>
      <c r="I33" s="22">
        <v>2</v>
      </c>
      <c r="J33" s="23">
        <v>2</v>
      </c>
      <c r="K33" s="23">
        <v>2</v>
      </c>
      <c r="L33" s="32"/>
      <c r="M33" s="41"/>
      <c r="N33" s="35"/>
      <c r="O33" s="22">
        <v>2</v>
      </c>
      <c r="P33" s="23">
        <v>2</v>
      </c>
      <c r="Q33" s="23">
        <v>2</v>
      </c>
      <c r="R33" s="32"/>
      <c r="S33" s="41"/>
      <c r="T33" s="35"/>
      <c r="U33" s="22">
        <v>2.5</v>
      </c>
      <c r="V33" s="23">
        <v>2</v>
      </c>
      <c r="W33" s="23">
        <v>1.5</v>
      </c>
      <c r="X33" s="32"/>
      <c r="Y33" s="41"/>
      <c r="Z33" s="35"/>
      <c r="AA33" s="22">
        <v>2</v>
      </c>
      <c r="AB33" s="23">
        <v>2</v>
      </c>
      <c r="AC33" s="23">
        <v>2</v>
      </c>
      <c r="AD33" s="23">
        <v>2</v>
      </c>
      <c r="AE33" s="32"/>
      <c r="AF33" s="41"/>
      <c r="AG33" s="35"/>
    </row>
    <row r="34" spans="1:33" x14ac:dyDescent="0.25">
      <c r="A34" s="1">
        <v>29</v>
      </c>
      <c r="B34" s="54" t="s">
        <v>30</v>
      </c>
      <c r="C34" s="10">
        <v>0</v>
      </c>
      <c r="D34" s="11">
        <v>0</v>
      </c>
      <c r="E34" s="11">
        <v>0</v>
      </c>
      <c r="F34" s="32"/>
      <c r="G34" s="41"/>
      <c r="H34" s="35"/>
      <c r="I34" s="10">
        <v>0</v>
      </c>
      <c r="J34" s="11">
        <v>0</v>
      </c>
      <c r="K34" s="11">
        <v>0</v>
      </c>
      <c r="L34" s="32"/>
      <c r="M34" s="41"/>
      <c r="N34" s="35"/>
      <c r="O34" s="10">
        <v>0</v>
      </c>
      <c r="P34" s="11">
        <v>0</v>
      </c>
      <c r="Q34" s="11">
        <v>0</v>
      </c>
      <c r="R34" s="32"/>
      <c r="S34" s="41"/>
      <c r="T34" s="35"/>
      <c r="U34" s="10">
        <v>0.5</v>
      </c>
      <c r="V34" s="11">
        <v>0.5</v>
      </c>
      <c r="W34" s="11">
        <v>0.5</v>
      </c>
      <c r="X34" s="32"/>
      <c r="Y34" s="41"/>
      <c r="Z34" s="35"/>
      <c r="AA34" s="10">
        <v>0</v>
      </c>
      <c r="AB34" s="11">
        <v>0</v>
      </c>
      <c r="AC34" s="11">
        <v>0</v>
      </c>
      <c r="AD34" s="11">
        <v>0</v>
      </c>
      <c r="AE34" s="32"/>
      <c r="AF34" s="41"/>
      <c r="AG34" s="35"/>
    </row>
    <row r="35" spans="1:33" s="21" customFormat="1" x14ac:dyDescent="0.25">
      <c r="A35" s="1">
        <v>30</v>
      </c>
      <c r="B35" s="53" t="s">
        <v>2</v>
      </c>
      <c r="C35" s="22">
        <v>1</v>
      </c>
      <c r="D35" s="23">
        <v>1</v>
      </c>
      <c r="E35" s="23">
        <v>2</v>
      </c>
      <c r="F35" s="32"/>
      <c r="G35" s="41"/>
      <c r="H35" s="35"/>
      <c r="I35" s="22">
        <v>1</v>
      </c>
      <c r="J35" s="23">
        <v>1</v>
      </c>
      <c r="K35" s="23">
        <v>2</v>
      </c>
      <c r="L35" s="32"/>
      <c r="M35" s="41"/>
      <c r="N35" s="35"/>
      <c r="O35" s="47">
        <v>1.5</v>
      </c>
      <c r="P35" s="23">
        <v>1</v>
      </c>
      <c r="Q35" s="23">
        <v>1</v>
      </c>
      <c r="R35" s="32"/>
      <c r="S35" s="41"/>
      <c r="T35" s="35"/>
      <c r="U35" s="22">
        <v>1.5</v>
      </c>
      <c r="V35" s="23">
        <v>0.5</v>
      </c>
      <c r="W35" s="23">
        <v>1</v>
      </c>
      <c r="X35" s="32"/>
      <c r="Y35" s="41"/>
      <c r="Z35" s="35"/>
      <c r="AA35" s="47">
        <v>1.5</v>
      </c>
      <c r="AB35" s="48">
        <v>1.5</v>
      </c>
      <c r="AC35" s="48">
        <v>1.5</v>
      </c>
      <c r="AD35" s="48">
        <v>1</v>
      </c>
      <c r="AE35" s="32"/>
      <c r="AF35" s="41"/>
      <c r="AG35" s="35"/>
    </row>
    <row r="36" spans="1:33" x14ac:dyDescent="0.25">
      <c r="A36" s="1">
        <v>31</v>
      </c>
      <c r="B36" s="54" t="s">
        <v>30</v>
      </c>
      <c r="C36" s="10">
        <v>0</v>
      </c>
      <c r="D36" s="11">
        <v>0</v>
      </c>
      <c r="E36" s="11">
        <v>0</v>
      </c>
      <c r="F36" s="32"/>
      <c r="G36" s="41"/>
      <c r="H36" s="35"/>
      <c r="I36" s="10">
        <v>0</v>
      </c>
      <c r="J36" s="11">
        <v>0</v>
      </c>
      <c r="K36" s="11">
        <v>0</v>
      </c>
      <c r="L36" s="32"/>
      <c r="M36" s="41"/>
      <c r="N36" s="35"/>
      <c r="O36" s="46">
        <v>0.5</v>
      </c>
      <c r="P36" s="11">
        <v>0</v>
      </c>
      <c r="Q36" s="11">
        <v>0.5</v>
      </c>
      <c r="R36" s="32"/>
      <c r="S36" s="41"/>
      <c r="T36" s="35"/>
      <c r="U36" s="10">
        <v>0.5</v>
      </c>
      <c r="V36" s="11">
        <v>0</v>
      </c>
      <c r="W36" s="11">
        <v>0.5</v>
      </c>
      <c r="X36" s="32"/>
      <c r="Y36" s="41"/>
      <c r="Z36" s="35"/>
      <c r="AA36" s="46">
        <v>0.5</v>
      </c>
      <c r="AB36" s="49">
        <v>0.5</v>
      </c>
      <c r="AC36" s="49">
        <v>0.5</v>
      </c>
      <c r="AD36" s="49">
        <v>0.5</v>
      </c>
      <c r="AE36" s="32"/>
      <c r="AF36" s="41"/>
      <c r="AG36" s="35"/>
    </row>
    <row r="37" spans="1:33" s="21" customFormat="1" x14ac:dyDescent="0.25">
      <c r="A37" s="1">
        <v>32</v>
      </c>
      <c r="B37" s="53" t="s">
        <v>3</v>
      </c>
      <c r="C37" s="22">
        <v>1</v>
      </c>
      <c r="D37" s="23">
        <v>1</v>
      </c>
      <c r="E37" s="23">
        <v>1</v>
      </c>
      <c r="F37" s="32"/>
      <c r="G37" s="41"/>
      <c r="H37" s="35"/>
      <c r="I37" s="22">
        <v>1</v>
      </c>
      <c r="J37" s="23">
        <v>1</v>
      </c>
      <c r="K37" s="23">
        <v>1</v>
      </c>
      <c r="L37" s="32"/>
      <c r="M37" s="41"/>
      <c r="N37" s="35"/>
      <c r="O37" s="22">
        <v>1.5</v>
      </c>
      <c r="P37" s="23">
        <v>1</v>
      </c>
      <c r="Q37" s="23">
        <v>1</v>
      </c>
      <c r="R37" s="32"/>
      <c r="S37" s="41"/>
      <c r="T37" s="35"/>
      <c r="U37" s="22">
        <v>1</v>
      </c>
      <c r="V37" s="23">
        <v>0.5</v>
      </c>
      <c r="W37" s="23">
        <v>1</v>
      </c>
      <c r="X37" s="32"/>
      <c r="Y37" s="41"/>
      <c r="Z37" s="35"/>
      <c r="AA37" s="47">
        <v>1.5</v>
      </c>
      <c r="AB37" s="48">
        <v>1.5</v>
      </c>
      <c r="AC37" s="48">
        <v>1.5</v>
      </c>
      <c r="AD37" s="48">
        <v>1</v>
      </c>
      <c r="AE37" s="32"/>
      <c r="AF37" s="41"/>
      <c r="AG37" s="35"/>
    </row>
    <row r="38" spans="1:33" x14ac:dyDescent="0.25">
      <c r="A38" s="1">
        <v>33</v>
      </c>
      <c r="B38" s="54" t="s">
        <v>30</v>
      </c>
      <c r="C38" s="10">
        <v>0</v>
      </c>
      <c r="D38" s="11">
        <v>0</v>
      </c>
      <c r="E38" s="11"/>
      <c r="F38" s="32"/>
      <c r="G38" s="41"/>
      <c r="H38" s="35"/>
      <c r="I38" s="10">
        <v>0</v>
      </c>
      <c r="J38" s="11">
        <v>0</v>
      </c>
      <c r="K38" s="11"/>
      <c r="L38" s="32"/>
      <c r="M38" s="41"/>
      <c r="N38" s="35"/>
      <c r="O38" s="10">
        <v>0.5</v>
      </c>
      <c r="P38" s="11">
        <v>0</v>
      </c>
      <c r="Q38" s="11">
        <v>0.5</v>
      </c>
      <c r="R38" s="32"/>
      <c r="S38" s="41"/>
      <c r="T38" s="35"/>
      <c r="U38" s="10">
        <v>0</v>
      </c>
      <c r="V38" s="11">
        <v>0</v>
      </c>
      <c r="W38" s="11">
        <v>0.5</v>
      </c>
      <c r="X38" s="32"/>
      <c r="Y38" s="41"/>
      <c r="Z38" s="35"/>
      <c r="AA38" s="46">
        <v>0.5</v>
      </c>
      <c r="AB38" s="49">
        <v>0.5</v>
      </c>
      <c r="AC38" s="49">
        <v>0.5</v>
      </c>
      <c r="AD38" s="49">
        <v>0.5</v>
      </c>
      <c r="AE38" s="32"/>
      <c r="AF38" s="41"/>
      <c r="AG38" s="35"/>
    </row>
    <row r="39" spans="1:33" s="21" customFormat="1" x14ac:dyDescent="0.25">
      <c r="A39" s="1">
        <v>34</v>
      </c>
      <c r="B39" s="16" t="s">
        <v>4</v>
      </c>
      <c r="C39" s="19">
        <v>8</v>
      </c>
      <c r="D39" s="20">
        <v>3</v>
      </c>
      <c r="E39" s="20">
        <v>3</v>
      </c>
      <c r="F39" s="33"/>
      <c r="G39" s="43"/>
      <c r="H39" s="36"/>
      <c r="I39" s="19">
        <v>8</v>
      </c>
      <c r="J39" s="20">
        <v>3</v>
      </c>
      <c r="K39" s="20">
        <v>3</v>
      </c>
      <c r="L39" s="33"/>
      <c r="M39" s="43"/>
      <c r="N39" s="36"/>
      <c r="O39" s="19">
        <v>6</v>
      </c>
      <c r="P39" s="20">
        <v>3</v>
      </c>
      <c r="Q39" s="20">
        <v>2</v>
      </c>
      <c r="R39" s="33"/>
      <c r="S39" s="43"/>
      <c r="T39" s="36"/>
      <c r="U39" s="19">
        <v>6</v>
      </c>
      <c r="V39" s="20">
        <v>4</v>
      </c>
      <c r="W39" s="20">
        <v>2</v>
      </c>
      <c r="X39" s="33"/>
      <c r="Y39" s="43"/>
      <c r="Z39" s="36"/>
      <c r="AA39" s="19">
        <v>7</v>
      </c>
      <c r="AB39" s="20">
        <v>4.5</v>
      </c>
      <c r="AC39" s="20">
        <v>3.5</v>
      </c>
      <c r="AD39" s="20">
        <v>3</v>
      </c>
      <c r="AE39" s="33"/>
      <c r="AF39" s="43"/>
      <c r="AG39" s="36"/>
    </row>
    <row r="40" spans="1:33" x14ac:dyDescent="0.25">
      <c r="A40" s="1">
        <v>35</v>
      </c>
      <c r="B40" s="52" t="s">
        <v>32</v>
      </c>
      <c r="C40" s="10">
        <v>0</v>
      </c>
      <c r="D40" s="11">
        <v>0</v>
      </c>
      <c r="E40" s="11">
        <v>0</v>
      </c>
      <c r="F40" s="32"/>
      <c r="G40" s="41"/>
      <c r="H40" s="35"/>
      <c r="I40" s="10">
        <v>0</v>
      </c>
      <c r="J40" s="11">
        <v>0</v>
      </c>
      <c r="K40" s="11">
        <v>0</v>
      </c>
      <c r="L40" s="32"/>
      <c r="M40" s="41"/>
      <c r="N40" s="35"/>
      <c r="O40" s="10">
        <v>0</v>
      </c>
      <c r="P40" s="11">
        <v>0</v>
      </c>
      <c r="Q40" s="11">
        <v>0</v>
      </c>
      <c r="R40" s="32"/>
      <c r="S40" s="41"/>
      <c r="T40" s="35"/>
      <c r="U40" s="10">
        <v>1.5</v>
      </c>
      <c r="V40" s="11">
        <v>1</v>
      </c>
      <c r="W40" s="11">
        <v>1</v>
      </c>
      <c r="X40" s="32"/>
      <c r="Y40" s="41"/>
      <c r="Z40" s="35"/>
      <c r="AA40" s="10">
        <v>3</v>
      </c>
      <c r="AB40" s="11">
        <v>105</v>
      </c>
      <c r="AC40" s="11">
        <v>1.5</v>
      </c>
      <c r="AD40" s="11">
        <v>1.5</v>
      </c>
      <c r="AE40" s="32"/>
      <c r="AF40" s="41"/>
      <c r="AG40" s="35"/>
    </row>
    <row r="41" spans="1:33" x14ac:dyDescent="0.25">
      <c r="A41" s="1">
        <v>36</v>
      </c>
      <c r="B41" s="52" t="s">
        <v>35</v>
      </c>
      <c r="C41" s="12">
        <f>C39*C8</f>
        <v>272</v>
      </c>
      <c r="D41" s="13">
        <f>D39*D8</f>
        <v>96</v>
      </c>
      <c r="E41" s="13">
        <f>E39*E8</f>
        <v>90</v>
      </c>
      <c r="F41" s="31">
        <f>C41+D41+E41</f>
        <v>458</v>
      </c>
      <c r="G41" s="41">
        <v>533</v>
      </c>
      <c r="H41" s="38">
        <f>F41/G41</f>
        <v>0.85928705440900566</v>
      </c>
      <c r="I41" s="12">
        <f>I39*I8</f>
        <v>256</v>
      </c>
      <c r="J41" s="13">
        <f>J39*J8</f>
        <v>84</v>
      </c>
      <c r="K41" s="13">
        <f>K39*K8</f>
        <v>81</v>
      </c>
      <c r="L41" s="31">
        <f>I41+J41+K41</f>
        <v>421</v>
      </c>
      <c r="M41" s="41">
        <v>533</v>
      </c>
      <c r="N41" s="38">
        <f>L41/M41</f>
        <v>0.78986866791744836</v>
      </c>
      <c r="O41" s="12">
        <f>O39*O8</f>
        <v>192</v>
      </c>
      <c r="P41" s="13">
        <f>P39*P8</f>
        <v>84</v>
      </c>
      <c r="Q41" s="13">
        <f>Q39*Q8</f>
        <v>54</v>
      </c>
      <c r="R41" s="31">
        <f>O41+P41+Q41</f>
        <v>330</v>
      </c>
      <c r="S41" s="41">
        <v>378</v>
      </c>
      <c r="T41" s="38">
        <f t="shared" ref="T41" si="26">R41/S41</f>
        <v>0.87301587301587302</v>
      </c>
      <c r="U41" s="12">
        <f>U39*U8</f>
        <v>192</v>
      </c>
      <c r="V41" s="13">
        <f>V39*V8</f>
        <v>112</v>
      </c>
      <c r="W41" s="13">
        <f>W39*W8</f>
        <v>54</v>
      </c>
      <c r="X41" s="31">
        <f>U41+V41+W41</f>
        <v>358</v>
      </c>
      <c r="Y41" s="41">
        <v>441</v>
      </c>
      <c r="Z41" s="38">
        <f t="shared" ref="Z41" si="27">X41/Y41</f>
        <v>0.8117913832199547</v>
      </c>
      <c r="AA41" s="12">
        <f>AA39*AA8</f>
        <v>224</v>
      </c>
      <c r="AB41" s="13">
        <f>AB39*AB8</f>
        <v>126</v>
      </c>
      <c r="AC41" s="13">
        <f>AC39*AC8</f>
        <v>94.5</v>
      </c>
      <c r="AD41" s="13">
        <f>AD39*AD8</f>
        <v>24</v>
      </c>
      <c r="AE41" s="31">
        <f>AA41+AB41+AC41+AD41</f>
        <v>468.5</v>
      </c>
      <c r="AF41" s="41">
        <v>408</v>
      </c>
      <c r="AG41" s="38">
        <f t="shared" ref="AG41" si="28">AE41/AF41</f>
        <v>1.1482843137254901</v>
      </c>
    </row>
    <row r="42" spans="1:33" x14ac:dyDescent="0.25">
      <c r="A42" s="1">
        <v>37</v>
      </c>
      <c r="B42" s="52" t="s">
        <v>36</v>
      </c>
      <c r="C42" s="14">
        <f t="shared" ref="C42:F42" si="29">C41/C22</f>
        <v>0.34782608695652173</v>
      </c>
      <c r="D42" s="15">
        <f t="shared" si="29"/>
        <v>0.25</v>
      </c>
      <c r="E42" s="15">
        <f t="shared" si="29"/>
        <v>0.25</v>
      </c>
      <c r="F42" s="27">
        <f t="shared" si="29"/>
        <v>0.30013106159895153</v>
      </c>
      <c r="G42" s="42"/>
      <c r="H42" s="35"/>
      <c r="I42" s="14">
        <f t="shared" ref="I42:L42" si="30">I41/I22</f>
        <v>0.34782608695652173</v>
      </c>
      <c r="J42" s="15">
        <f t="shared" si="30"/>
        <v>0.25</v>
      </c>
      <c r="K42" s="15">
        <f t="shared" si="30"/>
        <v>0.25</v>
      </c>
      <c r="L42" s="27">
        <f t="shared" si="30"/>
        <v>0.3015759312320917</v>
      </c>
      <c r="M42" s="42"/>
      <c r="N42" s="35"/>
      <c r="O42" s="14">
        <f t="shared" ref="O42:R42" si="31">O41/O22</f>
        <v>0.33333333333333331</v>
      </c>
      <c r="P42" s="15">
        <f t="shared" si="31"/>
        <v>0.3</v>
      </c>
      <c r="Q42" s="15">
        <f t="shared" si="31"/>
        <v>0.2</v>
      </c>
      <c r="R42" s="27">
        <f t="shared" si="31"/>
        <v>0.29307282415630553</v>
      </c>
      <c r="S42" s="42"/>
      <c r="T42" s="35"/>
      <c r="U42" s="14">
        <f t="shared" ref="U42:X42" si="32">U41/U22</f>
        <v>0.33333333333333331</v>
      </c>
      <c r="V42" s="15">
        <f t="shared" si="32"/>
        <v>0.36363636363636365</v>
      </c>
      <c r="W42" s="15">
        <f t="shared" si="32"/>
        <v>0.22222222222222221</v>
      </c>
      <c r="X42" s="27">
        <f t="shared" si="32"/>
        <v>0.31765749778172137</v>
      </c>
      <c r="Y42" s="42"/>
      <c r="Z42" s="35"/>
      <c r="AA42" s="14">
        <f t="shared" ref="AA42:AE42" si="33">AA41/AA22</f>
        <v>0.36842105263157893</v>
      </c>
      <c r="AB42" s="15">
        <f t="shared" si="33"/>
        <v>0.34615384615384615</v>
      </c>
      <c r="AC42" s="15">
        <f t="shared" si="33"/>
        <v>0.25</v>
      </c>
      <c r="AD42" s="15">
        <f t="shared" si="33"/>
        <v>0.27272727272727271</v>
      </c>
      <c r="AE42" s="27">
        <f t="shared" si="33"/>
        <v>0.32579972183588318</v>
      </c>
      <c r="AF42" s="42"/>
      <c r="AG42" s="35"/>
    </row>
    <row r="43" spans="1:33" s="21" customFormat="1" x14ac:dyDescent="0.25">
      <c r="A43" s="1">
        <v>38</v>
      </c>
      <c r="B43" s="52" t="s">
        <v>5</v>
      </c>
      <c r="C43" s="22">
        <v>3</v>
      </c>
      <c r="D43" s="23">
        <v>1</v>
      </c>
      <c r="E43" s="23">
        <v>1</v>
      </c>
      <c r="F43" s="32"/>
      <c r="G43" s="41"/>
      <c r="H43" s="35"/>
      <c r="I43" s="22">
        <v>3</v>
      </c>
      <c r="J43" s="23">
        <v>1</v>
      </c>
      <c r="K43" s="23">
        <v>1</v>
      </c>
      <c r="L43" s="32"/>
      <c r="M43" s="41"/>
      <c r="N43" s="35"/>
      <c r="O43" s="22">
        <v>2</v>
      </c>
      <c r="P43" s="23">
        <v>1</v>
      </c>
      <c r="Q43" s="23">
        <v>1</v>
      </c>
      <c r="R43" s="32"/>
      <c r="S43" s="41"/>
      <c r="T43" s="35"/>
      <c r="U43" s="22">
        <v>2</v>
      </c>
      <c r="V43" s="23">
        <v>2</v>
      </c>
      <c r="W43" s="23">
        <v>1</v>
      </c>
      <c r="X43" s="32"/>
      <c r="Y43" s="41"/>
      <c r="Z43" s="35"/>
      <c r="AA43" s="22">
        <v>2</v>
      </c>
      <c r="AB43" s="23">
        <v>1.5</v>
      </c>
      <c r="AC43" s="23">
        <v>1.5</v>
      </c>
      <c r="AD43" s="23">
        <v>1</v>
      </c>
      <c r="AE43" s="32"/>
      <c r="AF43" s="41"/>
      <c r="AG43" s="35"/>
    </row>
    <row r="44" spans="1:33" x14ac:dyDescent="0.25">
      <c r="A44" s="1">
        <v>39</v>
      </c>
      <c r="B44" s="55" t="s">
        <v>30</v>
      </c>
      <c r="C44" s="10">
        <v>0</v>
      </c>
      <c r="D44" s="11">
        <v>0</v>
      </c>
      <c r="E44" s="11">
        <v>0</v>
      </c>
      <c r="F44" s="32"/>
      <c r="G44" s="41"/>
      <c r="H44" s="35"/>
      <c r="I44" s="10">
        <v>0</v>
      </c>
      <c r="J44" s="11">
        <v>0</v>
      </c>
      <c r="K44" s="11">
        <v>0</v>
      </c>
      <c r="L44" s="32"/>
      <c r="M44" s="41"/>
      <c r="N44" s="35"/>
      <c r="O44" s="10">
        <v>0</v>
      </c>
      <c r="P44" s="11">
        <v>0</v>
      </c>
      <c r="Q44" s="11">
        <v>0</v>
      </c>
      <c r="R44" s="32"/>
      <c r="S44" s="41"/>
      <c r="T44" s="35"/>
      <c r="U44" s="10">
        <v>0.5</v>
      </c>
      <c r="V44" s="11">
        <v>0.5</v>
      </c>
      <c r="W44" s="11">
        <v>0.5</v>
      </c>
      <c r="X44" s="32"/>
      <c r="Y44" s="41"/>
      <c r="Z44" s="35"/>
      <c r="AA44" s="10">
        <v>1</v>
      </c>
      <c r="AB44" s="11">
        <v>0.5</v>
      </c>
      <c r="AC44" s="11">
        <v>0.5</v>
      </c>
      <c r="AD44" s="11">
        <v>0.5</v>
      </c>
      <c r="AE44" s="32"/>
      <c r="AF44" s="41"/>
      <c r="AG44" s="35"/>
    </row>
    <row r="45" spans="1:33" s="21" customFormat="1" x14ac:dyDescent="0.25">
      <c r="A45" s="1">
        <v>40</v>
      </c>
      <c r="B45" s="52" t="s">
        <v>6</v>
      </c>
      <c r="C45" s="22">
        <v>1</v>
      </c>
      <c r="D45" s="23">
        <v>1</v>
      </c>
      <c r="E45" s="23">
        <v>2</v>
      </c>
      <c r="F45" s="32"/>
      <c r="G45" s="41"/>
      <c r="H45" s="35"/>
      <c r="I45" s="22">
        <v>1</v>
      </c>
      <c r="J45" s="23">
        <v>1</v>
      </c>
      <c r="K45" s="23">
        <v>2</v>
      </c>
      <c r="L45" s="32"/>
      <c r="M45" s="41"/>
      <c r="N45" s="35"/>
      <c r="O45" s="47">
        <v>1</v>
      </c>
      <c r="P45" s="48">
        <v>1</v>
      </c>
      <c r="Q45" s="48">
        <v>0.5</v>
      </c>
      <c r="R45" s="32"/>
      <c r="S45" s="41"/>
      <c r="T45" s="35"/>
      <c r="U45" s="22">
        <v>1.5</v>
      </c>
      <c r="V45" s="23">
        <v>1</v>
      </c>
      <c r="W45" s="23">
        <v>1</v>
      </c>
      <c r="X45" s="32"/>
      <c r="Y45" s="41"/>
      <c r="Z45" s="35"/>
      <c r="AA45" s="47">
        <v>2</v>
      </c>
      <c r="AB45" s="48">
        <v>1</v>
      </c>
      <c r="AC45" s="48">
        <v>1</v>
      </c>
      <c r="AD45" s="48">
        <v>1</v>
      </c>
      <c r="AE45" s="32"/>
      <c r="AF45" s="41"/>
      <c r="AG45" s="35"/>
    </row>
    <row r="46" spans="1:33" x14ac:dyDescent="0.25">
      <c r="A46" s="1">
        <v>41</v>
      </c>
      <c r="B46" s="55" t="s">
        <v>30</v>
      </c>
      <c r="C46" s="10">
        <v>0</v>
      </c>
      <c r="D46" s="11">
        <v>0</v>
      </c>
      <c r="E46" s="11">
        <v>0</v>
      </c>
      <c r="F46" s="32"/>
      <c r="G46" s="41"/>
      <c r="H46" s="35"/>
      <c r="I46" s="10">
        <v>0</v>
      </c>
      <c r="J46" s="11">
        <v>0</v>
      </c>
      <c r="K46" s="11">
        <v>0</v>
      </c>
      <c r="L46" s="32"/>
      <c r="M46" s="41"/>
      <c r="N46" s="35"/>
      <c r="O46" s="46">
        <v>0</v>
      </c>
      <c r="P46" s="49">
        <v>0</v>
      </c>
      <c r="Q46" s="49">
        <v>0</v>
      </c>
      <c r="R46" s="32"/>
      <c r="S46" s="41"/>
      <c r="T46" s="35"/>
      <c r="U46" s="10">
        <v>0.5</v>
      </c>
      <c r="V46" s="11">
        <v>0.5</v>
      </c>
      <c r="W46" s="11">
        <v>0.5</v>
      </c>
      <c r="X46" s="32"/>
      <c r="Y46" s="41"/>
      <c r="Z46" s="35"/>
      <c r="AA46" s="46">
        <v>1</v>
      </c>
      <c r="AB46" s="49">
        <v>0.5</v>
      </c>
      <c r="AC46" s="49">
        <v>0.5</v>
      </c>
      <c r="AD46" s="49">
        <v>0.5</v>
      </c>
      <c r="AE46" s="32"/>
      <c r="AF46" s="41"/>
      <c r="AG46" s="35"/>
    </row>
    <row r="47" spans="1:33" s="21" customFormat="1" x14ac:dyDescent="0.25">
      <c r="A47" s="1">
        <v>42</v>
      </c>
      <c r="B47" s="52" t="s">
        <v>7</v>
      </c>
      <c r="C47" s="22">
        <v>2</v>
      </c>
      <c r="D47" s="23">
        <v>1</v>
      </c>
      <c r="E47" s="23">
        <v>0</v>
      </c>
      <c r="F47" s="32"/>
      <c r="G47" s="41"/>
      <c r="H47" s="35"/>
      <c r="I47" s="22">
        <v>2</v>
      </c>
      <c r="J47" s="23">
        <v>1</v>
      </c>
      <c r="K47" s="23">
        <v>0</v>
      </c>
      <c r="L47" s="32"/>
      <c r="M47" s="41"/>
      <c r="N47" s="35"/>
      <c r="O47" s="47">
        <v>1</v>
      </c>
      <c r="P47" s="48">
        <v>1</v>
      </c>
      <c r="Q47" s="48">
        <v>0.5</v>
      </c>
      <c r="R47" s="32"/>
      <c r="S47" s="41"/>
      <c r="T47" s="35"/>
      <c r="U47" s="22">
        <v>1.5</v>
      </c>
      <c r="V47" s="23">
        <v>0.5</v>
      </c>
      <c r="W47" s="23">
        <v>0</v>
      </c>
      <c r="X47" s="32"/>
      <c r="Y47" s="41"/>
      <c r="Z47" s="35"/>
      <c r="AA47" s="47">
        <v>2</v>
      </c>
      <c r="AB47" s="48">
        <v>1</v>
      </c>
      <c r="AC47" s="48">
        <v>1</v>
      </c>
      <c r="AD47" s="48">
        <v>1</v>
      </c>
      <c r="AE47" s="32"/>
      <c r="AF47" s="41"/>
      <c r="AG47" s="35"/>
    </row>
    <row r="48" spans="1:33" x14ac:dyDescent="0.25">
      <c r="A48" s="1">
        <v>43</v>
      </c>
      <c r="B48" s="55" t="s">
        <v>30</v>
      </c>
      <c r="C48" s="10">
        <v>0</v>
      </c>
      <c r="D48" s="11">
        <v>0</v>
      </c>
      <c r="E48" s="11">
        <v>0</v>
      </c>
      <c r="F48" s="32"/>
      <c r="G48" s="41"/>
      <c r="H48" s="35"/>
      <c r="I48" s="10">
        <v>0</v>
      </c>
      <c r="J48" s="11">
        <v>0</v>
      </c>
      <c r="K48" s="11">
        <v>0</v>
      </c>
      <c r="L48" s="32"/>
      <c r="M48" s="41"/>
      <c r="N48" s="35"/>
      <c r="O48" s="46">
        <v>0</v>
      </c>
      <c r="P48" s="49">
        <v>0</v>
      </c>
      <c r="Q48" s="49">
        <v>0</v>
      </c>
      <c r="R48" s="32"/>
      <c r="S48" s="41"/>
      <c r="T48" s="35"/>
      <c r="U48" s="10">
        <v>0.5</v>
      </c>
      <c r="V48" s="11">
        <v>0</v>
      </c>
      <c r="W48" s="11">
        <v>0</v>
      </c>
      <c r="X48" s="32"/>
      <c r="Y48" s="41"/>
      <c r="Z48" s="35"/>
      <c r="AA48" s="46">
        <v>1</v>
      </c>
      <c r="AB48" s="49">
        <v>0.5</v>
      </c>
      <c r="AC48" s="49">
        <v>0.5</v>
      </c>
      <c r="AD48" s="49">
        <v>0.5</v>
      </c>
      <c r="AE48" s="32"/>
      <c r="AF48" s="41"/>
      <c r="AG48" s="35"/>
    </row>
    <row r="49" spans="1:33" s="21" customFormat="1" x14ac:dyDescent="0.25">
      <c r="A49" s="1">
        <v>44</v>
      </c>
      <c r="B49" s="52" t="s">
        <v>8</v>
      </c>
      <c r="C49" s="22">
        <v>2</v>
      </c>
      <c r="D49" s="23">
        <v>0</v>
      </c>
      <c r="E49" s="23">
        <v>0</v>
      </c>
      <c r="F49" s="32"/>
      <c r="G49" s="41"/>
      <c r="H49" s="35"/>
      <c r="I49" s="22">
        <v>2</v>
      </c>
      <c r="J49" s="23">
        <v>0</v>
      </c>
      <c r="K49" s="23">
        <v>0</v>
      </c>
      <c r="L49" s="32"/>
      <c r="M49" s="41"/>
      <c r="N49" s="35"/>
      <c r="O49" s="22">
        <v>2</v>
      </c>
      <c r="P49" s="23">
        <v>0</v>
      </c>
      <c r="Q49" s="23">
        <v>0</v>
      </c>
      <c r="R49" s="32"/>
      <c r="S49" s="41"/>
      <c r="T49" s="35"/>
      <c r="U49" s="22">
        <v>1</v>
      </c>
      <c r="V49" s="23">
        <v>0.5</v>
      </c>
      <c r="W49" s="23">
        <v>0</v>
      </c>
      <c r="X49" s="32"/>
      <c r="Y49" s="41"/>
      <c r="Z49" s="35"/>
      <c r="AA49" s="22">
        <v>1</v>
      </c>
      <c r="AB49" s="23">
        <v>1</v>
      </c>
      <c r="AC49" s="23">
        <v>0</v>
      </c>
      <c r="AD49" s="23">
        <v>0</v>
      </c>
      <c r="AE49" s="32"/>
      <c r="AF49" s="41"/>
      <c r="AG49" s="35"/>
    </row>
    <row r="50" spans="1:33" x14ac:dyDescent="0.25">
      <c r="A50" s="1">
        <v>45</v>
      </c>
      <c r="B50" s="56" t="s">
        <v>30</v>
      </c>
      <c r="C50" s="10">
        <v>0</v>
      </c>
      <c r="D50" s="11">
        <v>0</v>
      </c>
      <c r="E50" s="11">
        <v>0</v>
      </c>
      <c r="F50" s="32"/>
      <c r="G50" s="41"/>
      <c r="H50" s="35"/>
      <c r="I50" s="10">
        <v>0</v>
      </c>
      <c r="J50" s="11">
        <v>0</v>
      </c>
      <c r="K50" s="11">
        <v>0</v>
      </c>
      <c r="L50" s="32"/>
      <c r="M50" s="41"/>
      <c r="N50" s="35"/>
      <c r="O50" s="10">
        <v>0</v>
      </c>
      <c r="P50" s="11">
        <v>0</v>
      </c>
      <c r="Q50" s="11">
        <v>0</v>
      </c>
      <c r="R50" s="32"/>
      <c r="S50" s="41"/>
      <c r="T50" s="35"/>
      <c r="U50" s="10">
        <v>0</v>
      </c>
      <c r="V50" s="11">
        <v>0</v>
      </c>
      <c r="W50" s="11">
        <v>0</v>
      </c>
      <c r="X50" s="32"/>
      <c r="Y50" s="41"/>
      <c r="Z50" s="35"/>
      <c r="AA50" s="10">
        <v>0</v>
      </c>
      <c r="AB50" s="11">
        <v>0</v>
      </c>
      <c r="AC50" s="11">
        <v>0</v>
      </c>
      <c r="AD50" s="11">
        <v>0</v>
      </c>
      <c r="AE50" s="32"/>
      <c r="AF50" s="41"/>
      <c r="AG50" s="35"/>
    </row>
    <row r="51" spans="1:33" s="21" customFormat="1" x14ac:dyDescent="0.25">
      <c r="A51" s="1">
        <v>46</v>
      </c>
      <c r="B51" s="16" t="s">
        <v>9</v>
      </c>
      <c r="C51" s="19">
        <v>6</v>
      </c>
      <c r="D51" s="20">
        <v>2</v>
      </c>
      <c r="E51" s="20">
        <v>1</v>
      </c>
      <c r="F51" s="33"/>
      <c r="G51" s="43"/>
      <c r="H51" s="36"/>
      <c r="I51" s="19">
        <v>6</v>
      </c>
      <c r="J51" s="20">
        <v>2</v>
      </c>
      <c r="K51" s="20">
        <v>1</v>
      </c>
      <c r="L51" s="33"/>
      <c r="M51" s="43"/>
      <c r="N51" s="36"/>
      <c r="O51" s="19">
        <v>4</v>
      </c>
      <c r="P51" s="20">
        <v>2</v>
      </c>
      <c r="Q51" s="20">
        <v>2</v>
      </c>
      <c r="R51" s="33"/>
      <c r="S51" s="43"/>
      <c r="T51" s="36"/>
      <c r="U51" s="19">
        <v>3.5</v>
      </c>
      <c r="V51" s="20">
        <v>2</v>
      </c>
      <c r="W51" s="20">
        <v>1.5</v>
      </c>
      <c r="X51" s="33"/>
      <c r="Y51" s="43"/>
      <c r="Z51" s="36"/>
      <c r="AA51" s="19">
        <v>2</v>
      </c>
      <c r="AB51" s="20">
        <v>2</v>
      </c>
      <c r="AC51" s="20">
        <v>3</v>
      </c>
      <c r="AD51" s="20">
        <v>1</v>
      </c>
      <c r="AE51" s="33"/>
      <c r="AF51" s="43"/>
      <c r="AG51" s="36"/>
    </row>
    <row r="52" spans="1:33" x14ac:dyDescent="0.25">
      <c r="A52" s="1">
        <v>47</v>
      </c>
      <c r="B52" s="52" t="s">
        <v>30</v>
      </c>
      <c r="C52" s="10">
        <v>0</v>
      </c>
      <c r="D52" s="11">
        <v>0</v>
      </c>
      <c r="E52" s="11">
        <v>0</v>
      </c>
      <c r="F52" s="32"/>
      <c r="G52" s="41"/>
      <c r="H52" s="35"/>
      <c r="I52" s="10">
        <v>0</v>
      </c>
      <c r="J52" s="11">
        <v>0</v>
      </c>
      <c r="K52" s="11">
        <v>0</v>
      </c>
      <c r="L52" s="32"/>
      <c r="M52" s="41"/>
      <c r="N52" s="35"/>
      <c r="O52" s="10">
        <v>0</v>
      </c>
      <c r="P52" s="11">
        <v>0</v>
      </c>
      <c r="Q52" s="11">
        <v>0</v>
      </c>
      <c r="R52" s="32"/>
      <c r="S52" s="41"/>
      <c r="T52" s="35"/>
      <c r="U52" s="10">
        <v>0</v>
      </c>
      <c r="V52" s="11">
        <v>0</v>
      </c>
      <c r="W52" s="11">
        <v>0</v>
      </c>
      <c r="X52" s="32"/>
      <c r="Y52" s="41"/>
      <c r="Z52" s="35"/>
      <c r="AA52" s="10">
        <v>0</v>
      </c>
      <c r="AB52" s="11">
        <v>0</v>
      </c>
      <c r="AC52" s="11">
        <v>1</v>
      </c>
      <c r="AD52" s="11">
        <v>1</v>
      </c>
      <c r="AE52" s="32"/>
      <c r="AF52" s="41"/>
      <c r="AG52" s="35"/>
    </row>
    <row r="53" spans="1:33" x14ac:dyDescent="0.25">
      <c r="A53" s="1">
        <v>48</v>
      </c>
      <c r="B53" s="52" t="s">
        <v>37</v>
      </c>
      <c r="C53" s="12">
        <f>C51*C8</f>
        <v>204</v>
      </c>
      <c r="D53" s="13">
        <f>D51*D8</f>
        <v>64</v>
      </c>
      <c r="E53" s="13">
        <f>E51*E8</f>
        <v>30</v>
      </c>
      <c r="F53" s="31">
        <f>C53+D53+E53</f>
        <v>298</v>
      </c>
      <c r="G53" s="41">
        <v>284</v>
      </c>
      <c r="H53" s="38">
        <f>F53/G53</f>
        <v>1.0492957746478873</v>
      </c>
      <c r="I53" s="12">
        <f>I51*I8</f>
        <v>192</v>
      </c>
      <c r="J53" s="13">
        <f>J51*J8</f>
        <v>56</v>
      </c>
      <c r="K53" s="13">
        <f>K51*K8</f>
        <v>27</v>
      </c>
      <c r="L53" s="31">
        <f>I53+J53+K53</f>
        <v>275</v>
      </c>
      <c r="M53" s="41">
        <v>284</v>
      </c>
      <c r="N53" s="38">
        <f>L53/M53</f>
        <v>0.96830985915492962</v>
      </c>
      <c r="O53" s="12">
        <f>O51*O8</f>
        <v>128</v>
      </c>
      <c r="P53" s="13">
        <f>P51*P8</f>
        <v>56</v>
      </c>
      <c r="Q53" s="13">
        <f>Q51*Q8</f>
        <v>54</v>
      </c>
      <c r="R53" s="31">
        <f>O53+P53+Q53</f>
        <v>238</v>
      </c>
      <c r="S53" s="41">
        <v>283</v>
      </c>
      <c r="T53" s="38">
        <f t="shared" ref="T53" si="34">R53/S53</f>
        <v>0.8409893992932862</v>
      </c>
      <c r="U53" s="12">
        <f>U51*U8</f>
        <v>112</v>
      </c>
      <c r="V53" s="13">
        <f>V51*V8</f>
        <v>56</v>
      </c>
      <c r="W53" s="13">
        <f>W51*W8</f>
        <v>40.5</v>
      </c>
      <c r="X53" s="31">
        <f>U53+V53+W53</f>
        <v>208.5</v>
      </c>
      <c r="Y53" s="41">
        <v>252.5</v>
      </c>
      <c r="Z53" s="38">
        <f t="shared" ref="Z53" si="35">X53/Y53</f>
        <v>0.8257425742574257</v>
      </c>
      <c r="AA53" s="12">
        <f>AA51*AA8</f>
        <v>64</v>
      </c>
      <c r="AB53" s="13">
        <f>AB51*AB8</f>
        <v>56</v>
      </c>
      <c r="AC53" s="13">
        <f>AC51*AC8</f>
        <v>81</v>
      </c>
      <c r="AD53" s="13">
        <f>AD51*AD8</f>
        <v>8</v>
      </c>
      <c r="AE53" s="31">
        <f>AA53+AB53+AC53+AD53</f>
        <v>209</v>
      </c>
      <c r="AF53" s="41">
        <v>157</v>
      </c>
      <c r="AG53" s="38">
        <f t="shared" ref="AG53" si="36">AE53/AF53</f>
        <v>1.3312101910828025</v>
      </c>
    </row>
    <row r="54" spans="1:33" x14ac:dyDescent="0.25">
      <c r="A54" s="1">
        <v>49</v>
      </c>
      <c r="B54" s="52" t="s">
        <v>38</v>
      </c>
      <c r="C54" s="14">
        <f>C51/C23</f>
        <v>0.2608695652173913</v>
      </c>
      <c r="D54" s="15">
        <f>D51/D23</f>
        <v>0.16666666666666666</v>
      </c>
      <c r="E54" s="15">
        <f>E51/E23</f>
        <v>8.3333333333333329E-2</v>
      </c>
      <c r="F54" s="27">
        <f>F53/F22</f>
        <v>0.19528178243774574</v>
      </c>
      <c r="G54" s="42"/>
      <c r="H54" s="35"/>
      <c r="I54" s="14">
        <f>I51/I23</f>
        <v>0.2608695652173913</v>
      </c>
      <c r="J54" s="15">
        <f>J51/J23</f>
        <v>0.16666666666666666</v>
      </c>
      <c r="K54" s="15">
        <f>K51/K23</f>
        <v>8.3333333333333329E-2</v>
      </c>
      <c r="L54" s="27">
        <f>L53/L22</f>
        <v>0.19699140401146131</v>
      </c>
      <c r="M54" s="42"/>
      <c r="N54" s="35"/>
      <c r="O54" s="14">
        <f>O51/O23</f>
        <v>0.22222222222222221</v>
      </c>
      <c r="P54" s="15">
        <f>P51/P23</f>
        <v>0.2</v>
      </c>
      <c r="Q54" s="15">
        <f>Q51/Q23</f>
        <v>0.2</v>
      </c>
      <c r="R54" s="27">
        <f>R53/R22</f>
        <v>0.21136767317939609</v>
      </c>
      <c r="S54" s="42"/>
      <c r="T54" s="35"/>
      <c r="U54" s="14">
        <f>U51/U23</f>
        <v>0.19444444444444445</v>
      </c>
      <c r="V54" s="15">
        <f>V51/V23</f>
        <v>0.18181818181818182</v>
      </c>
      <c r="W54" s="15">
        <f>W51/W23</f>
        <v>0.16666666666666666</v>
      </c>
      <c r="X54" s="27">
        <f>X53/X22</f>
        <v>0.18500443655723159</v>
      </c>
      <c r="Y54" s="42"/>
      <c r="Z54" s="35"/>
      <c r="AA54" s="14">
        <f>AA51/AA23</f>
        <v>0.10526315789473684</v>
      </c>
      <c r="AB54" s="15">
        <f>AB51/AB23</f>
        <v>0.15384615384615385</v>
      </c>
      <c r="AC54" s="15">
        <f>AC51/AC23</f>
        <v>0.21428571428571427</v>
      </c>
      <c r="AD54" s="15">
        <f>AD51/AD23</f>
        <v>9.0909090909090912E-2</v>
      </c>
      <c r="AE54" s="27">
        <f>AE53/AE22</f>
        <v>0.14534075104311545</v>
      </c>
      <c r="AF54" s="42"/>
      <c r="AG54" s="35"/>
    </row>
    <row r="55" spans="1:33" s="21" customFormat="1" x14ac:dyDescent="0.25">
      <c r="A55" s="1">
        <v>50</v>
      </c>
      <c r="B55" s="53" t="s">
        <v>10</v>
      </c>
      <c r="C55" s="22">
        <v>2</v>
      </c>
      <c r="D55" s="23">
        <v>0</v>
      </c>
      <c r="E55" s="23">
        <v>0</v>
      </c>
      <c r="F55" s="32"/>
      <c r="G55" s="41"/>
      <c r="H55" s="35"/>
      <c r="I55" s="22">
        <v>2</v>
      </c>
      <c r="J55" s="23">
        <v>0</v>
      </c>
      <c r="K55" s="23">
        <v>0</v>
      </c>
      <c r="L55" s="32"/>
      <c r="M55" s="41"/>
      <c r="N55" s="35"/>
      <c r="O55" s="47">
        <v>1</v>
      </c>
      <c r="P55" s="48">
        <v>0.5</v>
      </c>
      <c r="Q55" s="48">
        <v>0.5</v>
      </c>
      <c r="R55" s="32"/>
      <c r="S55" s="41"/>
      <c r="T55" s="35"/>
      <c r="U55" s="22">
        <v>1</v>
      </c>
      <c r="V55" s="23">
        <v>0.5</v>
      </c>
      <c r="W55" s="23">
        <v>0</v>
      </c>
      <c r="X55" s="32"/>
      <c r="Y55" s="41"/>
      <c r="Z55" s="35"/>
      <c r="AA55" s="47">
        <v>0.5</v>
      </c>
      <c r="AB55" s="48">
        <v>0.5</v>
      </c>
      <c r="AC55" s="23">
        <v>0.5</v>
      </c>
      <c r="AD55" s="23">
        <v>0</v>
      </c>
      <c r="AE55" s="32"/>
      <c r="AF55" s="41"/>
      <c r="AG55" s="35"/>
    </row>
    <row r="56" spans="1:33" x14ac:dyDescent="0.25">
      <c r="A56" s="1">
        <v>51</v>
      </c>
      <c r="B56" s="55" t="s">
        <v>30</v>
      </c>
      <c r="C56" s="10">
        <v>0</v>
      </c>
      <c r="D56" s="11">
        <v>0</v>
      </c>
      <c r="E56" s="11">
        <v>0</v>
      </c>
      <c r="F56" s="32"/>
      <c r="G56" s="41"/>
      <c r="H56" s="35"/>
      <c r="I56" s="10">
        <v>0</v>
      </c>
      <c r="J56" s="11">
        <v>0</v>
      </c>
      <c r="K56" s="11">
        <v>0</v>
      </c>
      <c r="L56" s="32"/>
      <c r="M56" s="41"/>
      <c r="N56" s="35"/>
      <c r="O56" s="46">
        <v>0</v>
      </c>
      <c r="P56" s="49">
        <v>0</v>
      </c>
      <c r="Q56" s="49">
        <v>0</v>
      </c>
      <c r="R56" s="32"/>
      <c r="S56" s="41"/>
      <c r="T56" s="35"/>
      <c r="U56" s="10">
        <v>0</v>
      </c>
      <c r="V56" s="11">
        <v>0</v>
      </c>
      <c r="W56" s="11">
        <v>0</v>
      </c>
      <c r="X56" s="32"/>
      <c r="Y56" s="41"/>
      <c r="Z56" s="35"/>
      <c r="AA56" s="46">
        <v>0</v>
      </c>
      <c r="AB56" s="49">
        <v>0</v>
      </c>
      <c r="AC56" s="11">
        <v>0</v>
      </c>
      <c r="AD56" s="11">
        <v>0</v>
      </c>
      <c r="AE56" s="32"/>
      <c r="AF56" s="41"/>
      <c r="AG56" s="35"/>
    </row>
    <row r="57" spans="1:33" s="21" customFormat="1" x14ac:dyDescent="0.25">
      <c r="A57" s="1">
        <v>52</v>
      </c>
      <c r="B57" s="53" t="s">
        <v>11</v>
      </c>
      <c r="C57" s="22">
        <v>2</v>
      </c>
      <c r="D57" s="23">
        <v>0</v>
      </c>
      <c r="E57" s="23">
        <v>0</v>
      </c>
      <c r="F57" s="32"/>
      <c r="G57" s="41"/>
      <c r="H57" s="35"/>
      <c r="I57" s="22">
        <v>2</v>
      </c>
      <c r="J57" s="23">
        <v>0</v>
      </c>
      <c r="K57" s="23">
        <v>0</v>
      </c>
      <c r="L57" s="32"/>
      <c r="M57" s="41"/>
      <c r="N57" s="35"/>
      <c r="O57" s="47">
        <v>1</v>
      </c>
      <c r="P57" s="48">
        <v>0.5</v>
      </c>
      <c r="Q57" s="48">
        <v>0.5</v>
      </c>
      <c r="R57" s="32"/>
      <c r="S57" s="41"/>
      <c r="T57" s="35"/>
      <c r="U57" s="22">
        <v>1</v>
      </c>
      <c r="V57" s="23">
        <v>0.5</v>
      </c>
      <c r="W57" s="23">
        <v>0</v>
      </c>
      <c r="X57" s="32"/>
      <c r="Y57" s="41"/>
      <c r="Z57" s="35"/>
      <c r="AA57" s="47">
        <v>0.5</v>
      </c>
      <c r="AB57" s="48">
        <v>0.5</v>
      </c>
      <c r="AC57" s="23">
        <v>0.5</v>
      </c>
      <c r="AD57" s="23">
        <v>0</v>
      </c>
      <c r="AE57" s="32"/>
      <c r="AF57" s="41"/>
      <c r="AG57" s="35"/>
    </row>
    <row r="58" spans="1:33" x14ac:dyDescent="0.25">
      <c r="A58" s="1">
        <v>53</v>
      </c>
      <c r="B58" s="55" t="s">
        <v>30</v>
      </c>
      <c r="C58" s="10">
        <v>0</v>
      </c>
      <c r="D58" s="11">
        <v>0</v>
      </c>
      <c r="E58" s="11">
        <v>0</v>
      </c>
      <c r="F58" s="32"/>
      <c r="G58" s="41"/>
      <c r="H58" s="35"/>
      <c r="I58" s="10">
        <v>0</v>
      </c>
      <c r="J58" s="11">
        <v>0</v>
      </c>
      <c r="K58" s="11">
        <v>0</v>
      </c>
      <c r="L58" s="32"/>
      <c r="M58" s="41"/>
      <c r="N58" s="35"/>
      <c r="O58" s="46">
        <v>0</v>
      </c>
      <c r="P58" s="49">
        <v>0</v>
      </c>
      <c r="Q58" s="49">
        <v>0</v>
      </c>
      <c r="R58" s="32"/>
      <c r="S58" s="41"/>
      <c r="T58" s="35"/>
      <c r="U58" s="10">
        <v>0</v>
      </c>
      <c r="V58" s="11">
        <v>0</v>
      </c>
      <c r="W58" s="11">
        <v>0</v>
      </c>
      <c r="X58" s="32"/>
      <c r="Y58" s="41"/>
      <c r="Z58" s="35"/>
      <c r="AA58" s="46">
        <v>0</v>
      </c>
      <c r="AB58" s="49">
        <v>0</v>
      </c>
      <c r="AC58" s="11">
        <v>0</v>
      </c>
      <c r="AD58" s="11">
        <v>0</v>
      </c>
      <c r="AE58" s="32"/>
      <c r="AF58" s="41"/>
      <c r="AG58" s="35"/>
    </row>
    <row r="59" spans="1:33" s="21" customFormat="1" ht="25.5" x14ac:dyDescent="0.25">
      <c r="A59" s="1">
        <v>54</v>
      </c>
      <c r="B59" s="53" t="s">
        <v>72</v>
      </c>
      <c r="C59" s="22">
        <v>1</v>
      </c>
      <c r="D59" s="23">
        <v>1</v>
      </c>
      <c r="E59" s="23">
        <v>0</v>
      </c>
      <c r="F59" s="32"/>
      <c r="G59" s="41"/>
      <c r="H59" s="35"/>
      <c r="I59" s="22">
        <v>1</v>
      </c>
      <c r="J59" s="23">
        <v>1</v>
      </c>
      <c r="K59" s="23">
        <v>0</v>
      </c>
      <c r="L59" s="32"/>
      <c r="M59" s="41"/>
      <c r="N59" s="35"/>
      <c r="O59" s="47">
        <v>1</v>
      </c>
      <c r="P59" s="48">
        <v>0.5</v>
      </c>
      <c r="Q59" s="48">
        <v>0</v>
      </c>
      <c r="R59" s="32"/>
      <c r="S59" s="41"/>
      <c r="T59" s="35"/>
      <c r="U59" s="22">
        <v>1</v>
      </c>
      <c r="V59" s="23">
        <v>0.5</v>
      </c>
      <c r="W59" s="23">
        <v>0</v>
      </c>
      <c r="X59" s="32"/>
      <c r="Y59" s="41"/>
      <c r="Z59" s="35"/>
      <c r="AA59" s="47">
        <v>0.5</v>
      </c>
      <c r="AB59" s="48">
        <v>0.5</v>
      </c>
      <c r="AC59" s="23">
        <v>0.5</v>
      </c>
      <c r="AD59" s="23">
        <v>0</v>
      </c>
      <c r="AE59" s="32"/>
      <c r="AF59" s="41"/>
      <c r="AG59" s="35"/>
    </row>
    <row r="60" spans="1:33" x14ac:dyDescent="0.25">
      <c r="A60" s="1">
        <v>55</v>
      </c>
      <c r="B60" s="55" t="s">
        <v>30</v>
      </c>
      <c r="C60" s="10">
        <v>0</v>
      </c>
      <c r="D60" s="11">
        <v>0</v>
      </c>
      <c r="E60" s="11">
        <v>0</v>
      </c>
      <c r="F60" s="32"/>
      <c r="G60" s="41"/>
      <c r="H60" s="35"/>
      <c r="I60" s="10">
        <v>0</v>
      </c>
      <c r="J60" s="11">
        <v>0</v>
      </c>
      <c r="K60" s="11">
        <v>0</v>
      </c>
      <c r="L60" s="32"/>
      <c r="M60" s="41"/>
      <c r="N60" s="35"/>
      <c r="O60" s="46">
        <v>0</v>
      </c>
      <c r="P60" s="49">
        <v>0</v>
      </c>
      <c r="Q60" s="49">
        <v>0</v>
      </c>
      <c r="R60" s="32"/>
      <c r="S60" s="41"/>
      <c r="T60" s="35"/>
      <c r="U60" s="10">
        <v>0</v>
      </c>
      <c r="V60" s="11">
        <v>0</v>
      </c>
      <c r="W60" s="11">
        <v>0</v>
      </c>
      <c r="X60" s="32"/>
      <c r="Y60" s="41"/>
      <c r="Z60" s="35"/>
      <c r="AA60" s="46">
        <v>0</v>
      </c>
      <c r="AB60" s="49">
        <v>0</v>
      </c>
      <c r="AC60" s="11">
        <v>0</v>
      </c>
      <c r="AD60" s="11">
        <v>0</v>
      </c>
      <c r="AE60" s="32"/>
      <c r="AF60" s="41"/>
      <c r="AG60" s="35"/>
    </row>
    <row r="61" spans="1:33" s="21" customFormat="1" x14ac:dyDescent="0.25">
      <c r="A61" s="1">
        <v>56</v>
      </c>
      <c r="B61" s="53" t="s">
        <v>12</v>
      </c>
      <c r="C61" s="22">
        <v>1</v>
      </c>
      <c r="D61" s="23">
        <v>1</v>
      </c>
      <c r="E61" s="23">
        <v>0</v>
      </c>
      <c r="F61" s="32"/>
      <c r="G61" s="41"/>
      <c r="H61" s="35"/>
      <c r="I61" s="22">
        <v>1</v>
      </c>
      <c r="J61" s="23">
        <v>1</v>
      </c>
      <c r="K61" s="23">
        <v>0</v>
      </c>
      <c r="L61" s="32"/>
      <c r="M61" s="41"/>
      <c r="N61" s="35"/>
      <c r="O61" s="47">
        <v>1</v>
      </c>
      <c r="P61" s="48">
        <v>0.5</v>
      </c>
      <c r="Q61" s="48">
        <v>0</v>
      </c>
      <c r="R61" s="32"/>
      <c r="S61" s="41"/>
      <c r="T61" s="35"/>
      <c r="U61" s="22">
        <v>0.5</v>
      </c>
      <c r="V61" s="23">
        <v>0.5</v>
      </c>
      <c r="W61" s="23">
        <v>0.5</v>
      </c>
      <c r="X61" s="32"/>
      <c r="Y61" s="41"/>
      <c r="Z61" s="35"/>
      <c r="AA61" s="47">
        <v>0.5</v>
      </c>
      <c r="AB61" s="48">
        <v>0.5</v>
      </c>
      <c r="AC61" s="23">
        <v>0.5</v>
      </c>
      <c r="AD61" s="23">
        <v>0</v>
      </c>
      <c r="AE61" s="32"/>
      <c r="AF61" s="41"/>
      <c r="AG61" s="35"/>
    </row>
    <row r="62" spans="1:33" x14ac:dyDescent="0.25">
      <c r="A62" s="1">
        <v>57</v>
      </c>
      <c r="B62" s="55" t="s">
        <v>30</v>
      </c>
      <c r="C62" s="10">
        <v>0</v>
      </c>
      <c r="D62" s="11">
        <v>0</v>
      </c>
      <c r="E62" s="11">
        <v>0</v>
      </c>
      <c r="F62" s="32"/>
      <c r="G62" s="41"/>
      <c r="H62" s="35"/>
      <c r="I62" s="10">
        <v>0</v>
      </c>
      <c r="J62" s="11">
        <v>0</v>
      </c>
      <c r="K62" s="11">
        <v>0</v>
      </c>
      <c r="L62" s="32"/>
      <c r="M62" s="41"/>
      <c r="N62" s="35"/>
      <c r="O62" s="46">
        <v>0</v>
      </c>
      <c r="P62" s="49">
        <v>0</v>
      </c>
      <c r="Q62" s="49">
        <v>0</v>
      </c>
      <c r="R62" s="32"/>
      <c r="S62" s="41"/>
      <c r="T62" s="35"/>
      <c r="U62" s="10">
        <v>0</v>
      </c>
      <c r="V62" s="11">
        <v>0</v>
      </c>
      <c r="W62" s="11">
        <v>0</v>
      </c>
      <c r="X62" s="32"/>
      <c r="Y62" s="41"/>
      <c r="Z62" s="35"/>
      <c r="AA62" s="46">
        <v>0</v>
      </c>
      <c r="AB62" s="49">
        <v>0</v>
      </c>
      <c r="AC62" s="11">
        <v>0</v>
      </c>
      <c r="AD62" s="11">
        <v>0</v>
      </c>
      <c r="AE62" s="32"/>
      <c r="AF62" s="41"/>
      <c r="AG62" s="35"/>
    </row>
    <row r="63" spans="1:33" s="21" customFormat="1" x14ac:dyDescent="0.25">
      <c r="A63" s="1">
        <v>58</v>
      </c>
      <c r="B63" s="53" t="s">
        <v>17</v>
      </c>
      <c r="C63" s="22">
        <v>0</v>
      </c>
      <c r="D63" s="23">
        <v>0</v>
      </c>
      <c r="E63" s="23">
        <v>1</v>
      </c>
      <c r="F63" s="32"/>
      <c r="G63" s="41"/>
      <c r="H63" s="35"/>
      <c r="I63" s="22">
        <v>0</v>
      </c>
      <c r="J63" s="23">
        <v>0</v>
      </c>
      <c r="K63" s="23">
        <v>1</v>
      </c>
      <c r="L63" s="32"/>
      <c r="M63" s="41"/>
      <c r="N63" s="35"/>
      <c r="O63" s="47">
        <v>0</v>
      </c>
      <c r="P63" s="48">
        <v>0</v>
      </c>
      <c r="Q63" s="48">
        <v>1</v>
      </c>
      <c r="R63" s="32"/>
      <c r="S63" s="41"/>
      <c r="T63" s="35"/>
      <c r="U63" s="22">
        <v>0</v>
      </c>
      <c r="V63" s="23">
        <v>0</v>
      </c>
      <c r="W63" s="23">
        <v>1</v>
      </c>
      <c r="X63" s="32"/>
      <c r="Y63" s="41"/>
      <c r="Z63" s="35"/>
      <c r="AA63" s="47">
        <v>0</v>
      </c>
      <c r="AB63" s="48">
        <v>0</v>
      </c>
      <c r="AC63" s="23">
        <v>1</v>
      </c>
      <c r="AD63" s="23">
        <v>1</v>
      </c>
      <c r="AE63" s="32"/>
      <c r="AF63" s="41"/>
      <c r="AG63" s="35"/>
    </row>
    <row r="64" spans="1:33" x14ac:dyDescent="0.25">
      <c r="A64" s="1">
        <v>59</v>
      </c>
      <c r="B64" s="54" t="s">
        <v>30</v>
      </c>
      <c r="C64" s="10">
        <v>0</v>
      </c>
      <c r="D64" s="11">
        <v>0</v>
      </c>
      <c r="E64" s="11">
        <v>0</v>
      </c>
      <c r="F64" s="32"/>
      <c r="G64" s="41"/>
      <c r="H64" s="35"/>
      <c r="I64" s="10">
        <v>0</v>
      </c>
      <c r="J64" s="11">
        <v>0</v>
      </c>
      <c r="K64" s="11">
        <v>0</v>
      </c>
      <c r="L64" s="32"/>
      <c r="M64" s="41"/>
      <c r="N64" s="35"/>
      <c r="O64" s="46">
        <v>0</v>
      </c>
      <c r="P64" s="49">
        <v>0</v>
      </c>
      <c r="Q64" s="49">
        <v>0</v>
      </c>
      <c r="R64" s="32"/>
      <c r="S64" s="41"/>
      <c r="T64" s="35"/>
      <c r="U64" s="10">
        <v>0</v>
      </c>
      <c r="V64" s="11">
        <v>0</v>
      </c>
      <c r="W64" s="11">
        <v>0</v>
      </c>
      <c r="X64" s="32"/>
      <c r="Y64" s="41"/>
      <c r="Z64" s="35"/>
      <c r="AA64" s="46">
        <v>0</v>
      </c>
      <c r="AB64" s="49">
        <v>0</v>
      </c>
      <c r="AC64" s="11">
        <v>1</v>
      </c>
      <c r="AD64" s="11">
        <v>1</v>
      </c>
      <c r="AE64" s="32"/>
      <c r="AF64" s="41"/>
      <c r="AG64" s="35"/>
    </row>
    <row r="65" spans="1:33" s="21" customFormat="1" x14ac:dyDescent="0.25">
      <c r="A65" s="1">
        <v>60</v>
      </c>
      <c r="B65" s="24" t="s">
        <v>39</v>
      </c>
      <c r="C65" s="19">
        <v>0</v>
      </c>
      <c r="D65" s="20">
        <v>0</v>
      </c>
      <c r="E65" s="20">
        <v>0</v>
      </c>
      <c r="F65" s="33"/>
      <c r="G65" s="43"/>
      <c r="H65" s="36"/>
      <c r="I65" s="19">
        <v>0</v>
      </c>
      <c r="J65" s="20">
        <v>0</v>
      </c>
      <c r="K65" s="20">
        <v>0</v>
      </c>
      <c r="L65" s="33"/>
      <c r="M65" s="43"/>
      <c r="N65" s="36"/>
      <c r="O65" s="19">
        <v>0</v>
      </c>
      <c r="P65" s="20">
        <v>0</v>
      </c>
      <c r="Q65" s="20">
        <v>0</v>
      </c>
      <c r="R65" s="33"/>
      <c r="S65" s="43"/>
      <c r="T65" s="36"/>
      <c r="U65" s="19">
        <v>0</v>
      </c>
      <c r="V65" s="20">
        <v>0</v>
      </c>
      <c r="W65" s="20">
        <v>0</v>
      </c>
      <c r="X65" s="33"/>
      <c r="Y65" s="43"/>
      <c r="Z65" s="36"/>
      <c r="AA65" s="19">
        <v>1</v>
      </c>
      <c r="AB65" s="20">
        <v>0</v>
      </c>
      <c r="AC65" s="20">
        <v>0</v>
      </c>
      <c r="AD65" s="20">
        <v>0</v>
      </c>
      <c r="AE65" s="33"/>
      <c r="AF65" s="43"/>
      <c r="AG65" s="36"/>
    </row>
    <row r="66" spans="1:33" x14ac:dyDescent="0.25">
      <c r="A66" s="1">
        <v>61</v>
      </c>
      <c r="B66" s="52" t="s">
        <v>30</v>
      </c>
      <c r="C66" s="10">
        <v>0</v>
      </c>
      <c r="D66" s="11">
        <v>0</v>
      </c>
      <c r="E66" s="11">
        <v>0</v>
      </c>
      <c r="F66" s="32"/>
      <c r="G66" s="41"/>
      <c r="H66" s="35"/>
      <c r="I66" s="10">
        <v>0</v>
      </c>
      <c r="J66" s="11">
        <v>0</v>
      </c>
      <c r="K66" s="11">
        <v>0</v>
      </c>
      <c r="L66" s="32"/>
      <c r="M66" s="41"/>
      <c r="N66" s="35"/>
      <c r="O66" s="10">
        <v>0</v>
      </c>
      <c r="P66" s="11">
        <v>0</v>
      </c>
      <c r="Q66" s="11">
        <v>0</v>
      </c>
      <c r="R66" s="32"/>
      <c r="S66" s="41"/>
      <c r="T66" s="35"/>
      <c r="U66" s="10">
        <v>0</v>
      </c>
      <c r="V66" s="11">
        <v>0</v>
      </c>
      <c r="W66" s="11">
        <v>0</v>
      </c>
      <c r="X66" s="32"/>
      <c r="Y66" s="41"/>
      <c r="Z66" s="35"/>
      <c r="AA66" s="10">
        <v>0</v>
      </c>
      <c r="AB66" s="11">
        <v>0</v>
      </c>
      <c r="AC66" s="11">
        <v>0</v>
      </c>
      <c r="AD66" s="11">
        <v>0</v>
      </c>
      <c r="AE66" s="32"/>
      <c r="AF66" s="41"/>
      <c r="AG66" s="35"/>
    </row>
    <row r="67" spans="1:33" x14ac:dyDescent="0.25">
      <c r="A67" s="1">
        <v>62</v>
      </c>
      <c r="B67" s="52" t="s">
        <v>40</v>
      </c>
      <c r="C67" s="12">
        <f>C65*C8</f>
        <v>0</v>
      </c>
      <c r="D67" s="13">
        <f>D65*D8</f>
        <v>0</v>
      </c>
      <c r="E67" s="13">
        <f>E65*E8</f>
        <v>0</v>
      </c>
      <c r="F67" s="31">
        <f>C67+D67+E67</f>
        <v>0</v>
      </c>
      <c r="G67" s="41">
        <v>0</v>
      </c>
      <c r="H67" s="38" t="e">
        <f>F67/G67</f>
        <v>#DIV/0!</v>
      </c>
      <c r="I67" s="12">
        <f>I65*I8</f>
        <v>0</v>
      </c>
      <c r="J67" s="13">
        <f>J65*J8</f>
        <v>0</v>
      </c>
      <c r="K67" s="13">
        <f>K65*K8</f>
        <v>0</v>
      </c>
      <c r="L67" s="31">
        <f>I67+J67+K67</f>
        <v>0</v>
      </c>
      <c r="M67" s="41">
        <v>0</v>
      </c>
      <c r="N67" s="38" t="e">
        <f>L67/M67</f>
        <v>#DIV/0!</v>
      </c>
      <c r="O67" s="12">
        <f>O65*O8</f>
        <v>0</v>
      </c>
      <c r="P67" s="13">
        <f>P65*P8</f>
        <v>0</v>
      </c>
      <c r="Q67" s="13">
        <f>Q65*Q8</f>
        <v>0</v>
      </c>
      <c r="R67" s="31">
        <f>O67+P67+Q67</f>
        <v>0</v>
      </c>
      <c r="S67" s="41">
        <v>0</v>
      </c>
      <c r="T67" s="35"/>
      <c r="U67" s="12">
        <f>U65*U8</f>
        <v>0</v>
      </c>
      <c r="V67" s="13">
        <f>V65*V8</f>
        <v>0</v>
      </c>
      <c r="W67" s="13">
        <f>W65*W8</f>
        <v>0</v>
      </c>
      <c r="X67" s="31">
        <f>U67+V67+W67</f>
        <v>0</v>
      </c>
      <c r="Y67" s="41">
        <v>0</v>
      </c>
      <c r="Z67" s="38" t="e">
        <f>X6/Y67</f>
        <v>#DIV/0!</v>
      </c>
      <c r="AA67" s="12">
        <f>AA65*AA8</f>
        <v>32</v>
      </c>
      <c r="AB67" s="13">
        <f>AB65*AB8</f>
        <v>0</v>
      </c>
      <c r="AC67" s="13">
        <f>AC65*AC8</f>
        <v>0</v>
      </c>
      <c r="AD67" s="13">
        <f>AD65*AD8</f>
        <v>0</v>
      </c>
      <c r="AE67" s="31">
        <f>AA67+AB67+AC67+AD67</f>
        <v>32</v>
      </c>
      <c r="AF67" s="41">
        <v>63</v>
      </c>
      <c r="AG67" s="38">
        <f t="shared" ref="AG67" si="37">AE67/AF67</f>
        <v>0.50793650793650791</v>
      </c>
    </row>
    <row r="68" spans="1:33" x14ac:dyDescent="0.25">
      <c r="A68" s="1">
        <v>63</v>
      </c>
      <c r="B68" s="52" t="s">
        <v>41</v>
      </c>
      <c r="C68" s="14">
        <f>C65/C23</f>
        <v>0</v>
      </c>
      <c r="D68" s="15">
        <f>D65/D23</f>
        <v>0</v>
      </c>
      <c r="E68" s="15">
        <f>E65/E23</f>
        <v>0</v>
      </c>
      <c r="F68" s="27">
        <f>F67/F22</f>
        <v>0</v>
      </c>
      <c r="G68" s="42"/>
      <c r="H68" s="35"/>
      <c r="I68" s="14">
        <f>I65/I23</f>
        <v>0</v>
      </c>
      <c r="J68" s="15">
        <f>J65/J23</f>
        <v>0</v>
      </c>
      <c r="K68" s="15">
        <f>K65/K23</f>
        <v>0</v>
      </c>
      <c r="L68" s="27">
        <f>L67/L22</f>
        <v>0</v>
      </c>
      <c r="M68" s="42"/>
      <c r="N68" s="35"/>
      <c r="O68" s="14">
        <f>O65/O23</f>
        <v>0</v>
      </c>
      <c r="P68" s="15">
        <f>P65/P23</f>
        <v>0</v>
      </c>
      <c r="Q68" s="15">
        <f>Q65/Q23</f>
        <v>0</v>
      </c>
      <c r="R68" s="27">
        <f>R67/R22</f>
        <v>0</v>
      </c>
      <c r="S68" s="42"/>
      <c r="T68" s="35"/>
      <c r="U68" s="14">
        <f>U65/U23</f>
        <v>0</v>
      </c>
      <c r="V68" s="15">
        <f>V65/V23</f>
        <v>0</v>
      </c>
      <c r="W68" s="15">
        <f>W65/W23</f>
        <v>0</v>
      </c>
      <c r="X68" s="27">
        <f>X67/X22</f>
        <v>0</v>
      </c>
      <c r="Y68" s="42"/>
      <c r="Z68" s="35"/>
      <c r="AA68" s="14">
        <f>AA65/AA23</f>
        <v>5.2631578947368418E-2</v>
      </c>
      <c r="AB68" s="15">
        <f>AB65/AB23</f>
        <v>0</v>
      </c>
      <c r="AC68" s="15">
        <f>AC65/AC23</f>
        <v>0</v>
      </c>
      <c r="AD68" s="15">
        <f>AD65/AD23</f>
        <v>0</v>
      </c>
      <c r="AE68" s="27">
        <f>AE67/AE22</f>
        <v>2.2253129346314324E-2</v>
      </c>
      <c r="AF68" s="42"/>
      <c r="AG68" s="35"/>
    </row>
    <row r="69" spans="1:33" s="21" customFormat="1" x14ac:dyDescent="0.25">
      <c r="A69" s="1">
        <v>64</v>
      </c>
      <c r="B69" s="53" t="s">
        <v>16</v>
      </c>
      <c r="C69" s="22">
        <v>0</v>
      </c>
      <c r="D69" s="23">
        <v>0</v>
      </c>
      <c r="E69" s="23">
        <v>0</v>
      </c>
      <c r="F69" s="32"/>
      <c r="G69" s="41"/>
      <c r="H69" s="35"/>
      <c r="I69" s="22">
        <v>0</v>
      </c>
      <c r="J69" s="23">
        <v>0</v>
      </c>
      <c r="K69" s="23">
        <v>0</v>
      </c>
      <c r="L69" s="32"/>
      <c r="M69" s="41"/>
      <c r="N69" s="35"/>
      <c r="O69" s="22">
        <v>0</v>
      </c>
      <c r="P69" s="23">
        <v>0</v>
      </c>
      <c r="Q69" s="23">
        <v>0</v>
      </c>
      <c r="R69" s="32"/>
      <c r="S69" s="41"/>
      <c r="T69" s="35"/>
      <c r="U69" s="22">
        <v>0</v>
      </c>
      <c r="V69" s="23">
        <v>0</v>
      </c>
      <c r="W69" s="23">
        <v>0</v>
      </c>
      <c r="X69" s="32"/>
      <c r="Y69" s="41"/>
      <c r="Z69" s="35"/>
      <c r="AA69" s="47">
        <v>0.5</v>
      </c>
      <c r="AB69" s="23">
        <v>0</v>
      </c>
      <c r="AC69" s="23">
        <v>0</v>
      </c>
      <c r="AD69" s="23">
        <v>0</v>
      </c>
      <c r="AE69" s="32"/>
      <c r="AF69" s="41"/>
      <c r="AG69" s="35"/>
    </row>
    <row r="70" spans="1:33" x14ac:dyDescent="0.25">
      <c r="A70" s="1">
        <v>65</v>
      </c>
      <c r="B70" s="54" t="s">
        <v>30</v>
      </c>
      <c r="C70" s="10">
        <v>0</v>
      </c>
      <c r="D70" s="11">
        <v>0</v>
      </c>
      <c r="E70" s="11">
        <v>0</v>
      </c>
      <c r="F70" s="32"/>
      <c r="G70" s="41"/>
      <c r="H70" s="35"/>
      <c r="I70" s="10">
        <v>0</v>
      </c>
      <c r="J70" s="11">
        <v>0</v>
      </c>
      <c r="K70" s="11">
        <v>0</v>
      </c>
      <c r="L70" s="32"/>
      <c r="M70" s="41"/>
      <c r="N70" s="35"/>
      <c r="O70" s="10">
        <v>0</v>
      </c>
      <c r="P70" s="11">
        <v>0</v>
      </c>
      <c r="Q70" s="11">
        <v>0</v>
      </c>
      <c r="R70" s="32"/>
      <c r="S70" s="41"/>
      <c r="T70" s="35"/>
      <c r="U70" s="10">
        <v>0</v>
      </c>
      <c r="V70" s="11">
        <v>0</v>
      </c>
      <c r="W70" s="11">
        <v>0</v>
      </c>
      <c r="X70" s="32"/>
      <c r="Y70" s="41"/>
      <c r="Z70" s="35"/>
      <c r="AA70" s="46">
        <v>0</v>
      </c>
      <c r="AB70" s="11">
        <v>0</v>
      </c>
      <c r="AC70" s="11">
        <v>0</v>
      </c>
      <c r="AD70" s="11">
        <v>0</v>
      </c>
      <c r="AE70" s="32"/>
      <c r="AF70" s="41"/>
      <c r="AG70" s="35"/>
    </row>
    <row r="71" spans="1:33" s="21" customFormat="1" x14ac:dyDescent="0.25">
      <c r="A71" s="1">
        <v>66</v>
      </c>
      <c r="B71" s="53" t="s">
        <v>15</v>
      </c>
      <c r="C71" s="22">
        <v>0</v>
      </c>
      <c r="D71" s="23">
        <v>0</v>
      </c>
      <c r="E71" s="23">
        <v>0</v>
      </c>
      <c r="F71" s="32"/>
      <c r="G71" s="41"/>
      <c r="H71" s="35"/>
      <c r="I71" s="22">
        <v>0</v>
      </c>
      <c r="J71" s="23">
        <v>0</v>
      </c>
      <c r="K71" s="23">
        <v>0</v>
      </c>
      <c r="L71" s="32"/>
      <c r="M71" s="41"/>
      <c r="N71" s="35"/>
      <c r="O71" s="22">
        <v>0</v>
      </c>
      <c r="P71" s="23">
        <v>0</v>
      </c>
      <c r="Q71" s="23">
        <v>0</v>
      </c>
      <c r="R71" s="32"/>
      <c r="S71" s="41"/>
      <c r="T71" s="35"/>
      <c r="U71" s="22">
        <v>0</v>
      </c>
      <c r="V71" s="23">
        <v>0</v>
      </c>
      <c r="W71" s="23">
        <v>0</v>
      </c>
      <c r="X71" s="32"/>
      <c r="Y71" s="41"/>
      <c r="Z71" s="35"/>
      <c r="AA71" s="47">
        <v>0.5</v>
      </c>
      <c r="AB71" s="23">
        <v>0</v>
      </c>
      <c r="AC71" s="23">
        <v>0</v>
      </c>
      <c r="AD71" s="23">
        <v>0</v>
      </c>
      <c r="AE71" s="32"/>
      <c r="AF71" s="41"/>
      <c r="AG71" s="35"/>
    </row>
    <row r="72" spans="1:33" x14ac:dyDescent="0.25">
      <c r="A72" s="1">
        <v>67</v>
      </c>
      <c r="B72" s="54" t="s">
        <v>30</v>
      </c>
      <c r="C72" s="10">
        <v>0</v>
      </c>
      <c r="D72" s="11">
        <v>0</v>
      </c>
      <c r="E72" s="11">
        <v>0</v>
      </c>
      <c r="F72" s="32"/>
      <c r="G72" s="41"/>
      <c r="H72" s="35"/>
      <c r="I72" s="10">
        <v>0</v>
      </c>
      <c r="J72" s="11">
        <v>0</v>
      </c>
      <c r="K72" s="11">
        <v>0</v>
      </c>
      <c r="L72" s="32"/>
      <c r="M72" s="41"/>
      <c r="N72" s="35"/>
      <c r="O72" s="10">
        <v>0</v>
      </c>
      <c r="P72" s="11">
        <v>0</v>
      </c>
      <c r="Q72" s="11">
        <v>0</v>
      </c>
      <c r="R72" s="32"/>
      <c r="S72" s="41"/>
      <c r="T72" s="35"/>
      <c r="U72" s="10">
        <v>0</v>
      </c>
      <c r="V72" s="11">
        <v>0</v>
      </c>
      <c r="W72" s="11">
        <v>0</v>
      </c>
      <c r="X72" s="32"/>
      <c r="Y72" s="41"/>
      <c r="Z72" s="35"/>
      <c r="AA72" s="46">
        <v>0</v>
      </c>
      <c r="AB72" s="11">
        <v>0</v>
      </c>
      <c r="AC72" s="11">
        <v>0</v>
      </c>
      <c r="AD72" s="11">
        <v>0</v>
      </c>
      <c r="AE72" s="32"/>
      <c r="AF72" s="41"/>
      <c r="AG72" s="35"/>
    </row>
    <row r="73" spans="1:33" s="21" customFormat="1" x14ac:dyDescent="0.25">
      <c r="A73" s="1">
        <v>68</v>
      </c>
      <c r="B73" s="16" t="s">
        <v>13</v>
      </c>
      <c r="C73" s="19">
        <v>2</v>
      </c>
      <c r="D73" s="20">
        <v>2</v>
      </c>
      <c r="E73" s="20">
        <v>2</v>
      </c>
      <c r="F73" s="33"/>
      <c r="G73" s="43"/>
      <c r="H73" s="36"/>
      <c r="I73" s="19">
        <v>2</v>
      </c>
      <c r="J73" s="20">
        <v>2</v>
      </c>
      <c r="K73" s="20">
        <v>2</v>
      </c>
      <c r="L73" s="33"/>
      <c r="M73" s="43"/>
      <c r="N73" s="36"/>
      <c r="O73" s="19">
        <v>2</v>
      </c>
      <c r="P73" s="20">
        <v>1</v>
      </c>
      <c r="Q73" s="20">
        <v>1</v>
      </c>
      <c r="R73" s="33"/>
      <c r="S73" s="43"/>
      <c r="T73" s="36"/>
      <c r="U73" s="19">
        <v>1</v>
      </c>
      <c r="V73" s="20">
        <v>1</v>
      </c>
      <c r="W73" s="20">
        <v>1</v>
      </c>
      <c r="X73" s="33"/>
      <c r="Y73" s="43"/>
      <c r="Z73" s="36"/>
      <c r="AA73" s="19">
        <v>2</v>
      </c>
      <c r="AB73" s="20">
        <v>1</v>
      </c>
      <c r="AC73" s="20">
        <v>1</v>
      </c>
      <c r="AD73" s="20">
        <v>1</v>
      </c>
      <c r="AE73" s="33"/>
      <c r="AF73" s="43"/>
      <c r="AG73" s="36"/>
    </row>
    <row r="74" spans="1:33" x14ac:dyDescent="0.25">
      <c r="A74" s="1">
        <v>69</v>
      </c>
      <c r="B74" s="52" t="s">
        <v>30</v>
      </c>
      <c r="C74" s="10">
        <v>0</v>
      </c>
      <c r="D74" s="11">
        <v>0</v>
      </c>
      <c r="E74" s="11">
        <v>0</v>
      </c>
      <c r="F74" s="32"/>
      <c r="G74" s="41"/>
      <c r="H74" s="35"/>
      <c r="I74" s="10">
        <v>0</v>
      </c>
      <c r="J74" s="11">
        <v>0</v>
      </c>
      <c r="K74" s="11">
        <v>0</v>
      </c>
      <c r="L74" s="32"/>
      <c r="M74" s="41"/>
      <c r="N74" s="35"/>
      <c r="O74" s="10">
        <v>0</v>
      </c>
      <c r="P74" s="11">
        <v>0</v>
      </c>
      <c r="Q74" s="11">
        <v>0</v>
      </c>
      <c r="R74" s="32"/>
      <c r="S74" s="41"/>
      <c r="T74" s="35"/>
      <c r="U74" s="10">
        <v>0</v>
      </c>
      <c r="V74" s="11">
        <v>0</v>
      </c>
      <c r="W74" s="11">
        <v>0</v>
      </c>
      <c r="X74" s="32"/>
      <c r="Y74" s="41"/>
      <c r="Z74" s="35"/>
      <c r="AA74" s="10">
        <v>0</v>
      </c>
      <c r="AB74" s="11">
        <v>0</v>
      </c>
      <c r="AC74" s="11">
        <v>0</v>
      </c>
      <c r="AD74" s="11">
        <v>0</v>
      </c>
      <c r="AE74" s="32"/>
      <c r="AF74" s="41"/>
      <c r="AG74" s="35"/>
    </row>
    <row r="75" spans="1:33" x14ac:dyDescent="0.25">
      <c r="A75" s="1">
        <v>70</v>
      </c>
      <c r="B75" s="52" t="s">
        <v>42</v>
      </c>
      <c r="C75" s="12">
        <f>C73*C8</f>
        <v>68</v>
      </c>
      <c r="D75" s="13">
        <f>D73*D8</f>
        <v>64</v>
      </c>
      <c r="E75" s="13">
        <f>E73*E8</f>
        <v>60</v>
      </c>
      <c r="F75" s="31">
        <f>C75+D75+E75</f>
        <v>192</v>
      </c>
      <c r="G75" s="41">
        <v>71</v>
      </c>
      <c r="H75" s="38">
        <f>F75/G75</f>
        <v>2.704225352112676</v>
      </c>
      <c r="I75" s="12">
        <f>I73*I8</f>
        <v>64</v>
      </c>
      <c r="J75" s="13">
        <f>J73*J8</f>
        <v>56</v>
      </c>
      <c r="K75" s="13">
        <f>K73*K8</f>
        <v>54</v>
      </c>
      <c r="L75" s="31">
        <f>I75+J75+K75</f>
        <v>174</v>
      </c>
      <c r="M75" s="41">
        <v>71</v>
      </c>
      <c r="N75" s="38">
        <f>L75/M75</f>
        <v>2.4507042253521125</v>
      </c>
      <c r="O75" s="12">
        <f>O73*O8</f>
        <v>64</v>
      </c>
      <c r="P75" s="13">
        <f>P73*P8</f>
        <v>28</v>
      </c>
      <c r="Q75" s="13">
        <f>Q73*Q8</f>
        <v>27</v>
      </c>
      <c r="R75" s="31">
        <f>O75+P75+Q75</f>
        <v>119</v>
      </c>
      <c r="S75" s="41">
        <v>63</v>
      </c>
      <c r="T75" s="38">
        <f t="shared" ref="T75:T76" si="38">R75/S75</f>
        <v>1.8888888888888888</v>
      </c>
      <c r="U75" s="12">
        <f>U73*U8</f>
        <v>32</v>
      </c>
      <c r="V75" s="13">
        <f>V73*V8</f>
        <v>28</v>
      </c>
      <c r="W75" s="13">
        <f>W73*W8</f>
        <v>27</v>
      </c>
      <c r="X75" s="31">
        <f>U75+V75+W75</f>
        <v>87</v>
      </c>
      <c r="Y75" s="41">
        <v>63</v>
      </c>
      <c r="Z75" s="38">
        <f t="shared" ref="Z75:Z76" si="39">X75/Y75</f>
        <v>1.3809523809523809</v>
      </c>
      <c r="AA75" s="12">
        <f>AA73*AA8</f>
        <v>64</v>
      </c>
      <c r="AB75" s="13">
        <f>AB73*AB8</f>
        <v>28</v>
      </c>
      <c r="AC75" s="13">
        <f>AC73*AC8</f>
        <v>27</v>
      </c>
      <c r="AD75" s="13">
        <f>AD73*AD8</f>
        <v>8</v>
      </c>
      <c r="AE75" s="31">
        <f>AA75+AB75+AC75+AD75</f>
        <v>127</v>
      </c>
      <c r="AF75" s="41">
        <v>127</v>
      </c>
      <c r="AG75" s="38">
        <f t="shared" ref="AG75:AG76" si="40">AE75/AF75</f>
        <v>1</v>
      </c>
    </row>
    <row r="76" spans="1:33" x14ac:dyDescent="0.25">
      <c r="A76" s="1">
        <v>71</v>
      </c>
      <c r="B76" s="52" t="s">
        <v>43</v>
      </c>
      <c r="C76" s="14">
        <f>C73/C23</f>
        <v>8.6956521739130432E-2</v>
      </c>
      <c r="D76" s="15">
        <f>D73/D23</f>
        <v>0.16666666666666666</v>
      </c>
      <c r="E76" s="15">
        <f>E73/E23</f>
        <v>0.16666666666666666</v>
      </c>
      <c r="F76" s="27">
        <f>F75/F22</f>
        <v>0.12581913499344691</v>
      </c>
      <c r="G76" s="42"/>
      <c r="H76" s="38"/>
      <c r="I76" s="14">
        <f>I73/I23</f>
        <v>8.6956521739130432E-2</v>
      </c>
      <c r="J76" s="15">
        <f>J73/J23</f>
        <v>0.16666666666666666</v>
      </c>
      <c r="K76" s="15">
        <f>K73/K23</f>
        <v>0.16666666666666666</v>
      </c>
      <c r="L76" s="27">
        <f>L75/L22</f>
        <v>0.12464183381088825</v>
      </c>
      <c r="M76" s="42"/>
      <c r="N76" s="38"/>
      <c r="O76" s="14">
        <f>O73/O23</f>
        <v>0.1111111111111111</v>
      </c>
      <c r="P76" s="15">
        <f>P73/P23</f>
        <v>0.1</v>
      </c>
      <c r="Q76" s="15">
        <f>Q73/Q23</f>
        <v>0.1</v>
      </c>
      <c r="R76" s="27">
        <f>R75/R22</f>
        <v>0.10568383658969804</v>
      </c>
      <c r="S76" s="42"/>
      <c r="T76" s="38" t="e">
        <f t="shared" si="38"/>
        <v>#DIV/0!</v>
      </c>
      <c r="U76" s="14">
        <f>U73/U23</f>
        <v>5.5555555555555552E-2</v>
      </c>
      <c r="V76" s="15">
        <f>V73/V23</f>
        <v>9.0909090909090912E-2</v>
      </c>
      <c r="W76" s="15">
        <f>W73/W23</f>
        <v>0.1111111111111111</v>
      </c>
      <c r="X76" s="27">
        <f>X75/X22</f>
        <v>7.7196095829636199E-2</v>
      </c>
      <c r="Y76" s="42"/>
      <c r="Z76" s="38" t="e">
        <f t="shared" si="39"/>
        <v>#DIV/0!</v>
      </c>
      <c r="AA76" s="14">
        <f>AA73/AA23</f>
        <v>0.10526315789473684</v>
      </c>
      <c r="AB76" s="15">
        <f>AB73/AB23</f>
        <v>7.6923076923076927E-2</v>
      </c>
      <c r="AC76" s="15">
        <f>AC73/AC23</f>
        <v>7.1428571428571425E-2</v>
      </c>
      <c r="AD76" s="15">
        <f>AD73/AD23</f>
        <v>9.0909090909090912E-2</v>
      </c>
      <c r="AE76" s="27">
        <f>AE75/AE22</f>
        <v>8.8317107093184979E-2</v>
      </c>
      <c r="AF76" s="42"/>
      <c r="AG76" s="38" t="e">
        <f t="shared" si="40"/>
        <v>#DIV/0!</v>
      </c>
    </row>
    <row r="77" spans="1:33" s="21" customFormat="1" x14ac:dyDescent="0.25">
      <c r="A77" s="1">
        <v>72</v>
      </c>
      <c r="B77" s="16" t="s">
        <v>14</v>
      </c>
      <c r="C77" s="19">
        <v>1</v>
      </c>
      <c r="D77" s="20">
        <v>1</v>
      </c>
      <c r="E77" s="20">
        <v>1</v>
      </c>
      <c r="F77" s="33"/>
      <c r="G77" s="43"/>
      <c r="H77" s="36"/>
      <c r="I77" s="19">
        <v>1</v>
      </c>
      <c r="J77" s="20">
        <v>1</v>
      </c>
      <c r="K77" s="20">
        <v>1</v>
      </c>
      <c r="L77" s="33"/>
      <c r="M77" s="43"/>
      <c r="N77" s="36"/>
      <c r="O77" s="19">
        <v>0</v>
      </c>
      <c r="P77" s="20">
        <v>0</v>
      </c>
      <c r="Q77" s="20">
        <v>1</v>
      </c>
      <c r="R77" s="33"/>
      <c r="S77" s="43"/>
      <c r="T77" s="36"/>
      <c r="U77" s="19">
        <v>0.5</v>
      </c>
      <c r="V77" s="20">
        <v>0.5</v>
      </c>
      <c r="W77" s="20">
        <v>0.5</v>
      </c>
      <c r="X77" s="33"/>
      <c r="Y77" s="43"/>
      <c r="Z77" s="36"/>
      <c r="AA77" s="19">
        <v>1</v>
      </c>
      <c r="AB77" s="20">
        <v>0.5</v>
      </c>
      <c r="AC77" s="20">
        <v>0.5</v>
      </c>
      <c r="AD77" s="20">
        <v>1</v>
      </c>
      <c r="AE77" s="33"/>
      <c r="AF77" s="43"/>
      <c r="AG77" s="36"/>
    </row>
    <row r="78" spans="1:33" x14ac:dyDescent="0.25">
      <c r="A78" s="1">
        <v>73</v>
      </c>
      <c r="B78" s="52" t="s">
        <v>44</v>
      </c>
      <c r="C78" s="12">
        <f>C77*C8</f>
        <v>34</v>
      </c>
      <c r="D78" s="13">
        <f>D77*D8</f>
        <v>32</v>
      </c>
      <c r="E78" s="13">
        <f>E77*E8</f>
        <v>30</v>
      </c>
      <c r="F78" s="31">
        <f>C78+D78+E78</f>
        <v>96</v>
      </c>
      <c r="G78" s="41">
        <v>0</v>
      </c>
      <c r="H78" s="38" t="e">
        <f>F78/G78</f>
        <v>#DIV/0!</v>
      </c>
      <c r="I78" s="12">
        <f>I77*I8</f>
        <v>32</v>
      </c>
      <c r="J78" s="13">
        <f>J77*J8</f>
        <v>28</v>
      </c>
      <c r="K78" s="13">
        <f>K77*K8</f>
        <v>27</v>
      </c>
      <c r="L78" s="31">
        <f>I78+J78+K78</f>
        <v>87</v>
      </c>
      <c r="M78" s="41">
        <v>0</v>
      </c>
      <c r="N78" s="38" t="e">
        <f>L78/M78</f>
        <v>#DIV/0!</v>
      </c>
      <c r="O78" s="12">
        <f>O77*O8</f>
        <v>0</v>
      </c>
      <c r="P78" s="13">
        <f>P77*P8</f>
        <v>0</v>
      </c>
      <c r="Q78" s="13">
        <f>Q77*Q8</f>
        <v>27</v>
      </c>
      <c r="R78" s="31">
        <f>O78+P78+Q78</f>
        <v>27</v>
      </c>
      <c r="S78" s="41">
        <v>0</v>
      </c>
      <c r="T78" s="38" t="e">
        <f t="shared" ref="T78" si="41">R78/S78</f>
        <v>#DIV/0!</v>
      </c>
      <c r="U78" s="12">
        <f>U77*U8</f>
        <v>16</v>
      </c>
      <c r="V78" s="13">
        <f>V77*V8</f>
        <v>14</v>
      </c>
      <c r="W78" s="13">
        <f>W77*W8</f>
        <v>13.5</v>
      </c>
      <c r="X78" s="31">
        <f>U78+V78+W78</f>
        <v>43.5</v>
      </c>
      <c r="Y78" s="41">
        <v>31.5</v>
      </c>
      <c r="Z78" s="38">
        <f t="shared" ref="Z78" si="42">X78/Y78</f>
        <v>1.3809523809523809</v>
      </c>
      <c r="AA78" s="12">
        <f>AA77*AA8</f>
        <v>32</v>
      </c>
      <c r="AB78" s="13">
        <f>AB77*AB8</f>
        <v>14</v>
      </c>
      <c r="AC78" s="13">
        <f>AC77*AC8</f>
        <v>13.5</v>
      </c>
      <c r="AD78" s="13">
        <f>AD77*AD8</f>
        <v>8</v>
      </c>
      <c r="AE78" s="31">
        <f>AA78+AB78+AC78+AD78</f>
        <v>67.5</v>
      </c>
      <c r="AF78" s="41">
        <v>63</v>
      </c>
      <c r="AG78" s="38">
        <f t="shared" ref="AG78" si="43">AE78/AF78</f>
        <v>1.0714285714285714</v>
      </c>
    </row>
    <row r="79" spans="1:33" x14ac:dyDescent="0.25">
      <c r="A79" s="1">
        <v>74</v>
      </c>
      <c r="B79" s="52" t="s">
        <v>45</v>
      </c>
      <c r="C79" s="14">
        <f>C77/C23</f>
        <v>4.3478260869565216E-2</v>
      </c>
      <c r="D79" s="15">
        <f>D77/D23</f>
        <v>8.3333333333333329E-2</v>
      </c>
      <c r="E79" s="15">
        <f>E77/E23</f>
        <v>8.3333333333333329E-2</v>
      </c>
      <c r="F79" s="27">
        <f>F78/F22</f>
        <v>6.2909567496723454E-2</v>
      </c>
      <c r="G79" s="42"/>
      <c r="H79" s="35"/>
      <c r="I79" s="14">
        <f>I77/I23</f>
        <v>4.3478260869565216E-2</v>
      </c>
      <c r="J79" s="15">
        <f>J77/J23</f>
        <v>8.3333333333333329E-2</v>
      </c>
      <c r="K79" s="15">
        <f>K77/K23</f>
        <v>8.3333333333333329E-2</v>
      </c>
      <c r="L79" s="27">
        <f>L78/L22</f>
        <v>6.2320916905444126E-2</v>
      </c>
      <c r="M79" s="42"/>
      <c r="N79" s="35"/>
      <c r="O79" s="14">
        <f>O77/O23</f>
        <v>0</v>
      </c>
      <c r="P79" s="15">
        <f>P77/P23</f>
        <v>0</v>
      </c>
      <c r="Q79" s="15">
        <f>Q77/Q23</f>
        <v>0.1</v>
      </c>
      <c r="R79" s="27">
        <f>R78/R22</f>
        <v>2.3978685612788632E-2</v>
      </c>
      <c r="S79" s="42"/>
      <c r="T79" s="35"/>
      <c r="U79" s="14">
        <f>U77/U23</f>
        <v>2.7777777777777776E-2</v>
      </c>
      <c r="V79" s="15">
        <f>V77/V23</f>
        <v>4.5454545454545456E-2</v>
      </c>
      <c r="W79" s="15">
        <f>W77/W23</f>
        <v>5.5555555555555552E-2</v>
      </c>
      <c r="X79" s="27">
        <f>X78/X22</f>
        <v>3.85980479148181E-2</v>
      </c>
      <c r="Y79" s="42"/>
      <c r="Z79" s="35"/>
      <c r="AA79" s="14">
        <f>AA77/AA23</f>
        <v>5.2631578947368418E-2</v>
      </c>
      <c r="AB79" s="15">
        <f>AB77/AB23</f>
        <v>3.8461538461538464E-2</v>
      </c>
      <c r="AC79" s="15">
        <f>AC77/AC23</f>
        <v>3.5714285714285712E-2</v>
      </c>
      <c r="AD79" s="15">
        <f>AD77/AD23</f>
        <v>9.0909090909090912E-2</v>
      </c>
      <c r="AE79" s="27">
        <f>AE78/AE22</f>
        <v>4.6940194714881783E-2</v>
      </c>
      <c r="AF79" s="42"/>
      <c r="AG79" s="35"/>
    </row>
    <row r="80" spans="1:33" s="21" customFormat="1" x14ac:dyDescent="0.25">
      <c r="A80" s="1">
        <v>75</v>
      </c>
      <c r="B80" s="16" t="s">
        <v>73</v>
      </c>
      <c r="C80" s="19">
        <v>2</v>
      </c>
      <c r="D80" s="20">
        <v>0</v>
      </c>
      <c r="E80" s="20">
        <v>0</v>
      </c>
      <c r="F80" s="33"/>
      <c r="G80" s="43"/>
      <c r="H80" s="36"/>
      <c r="I80" s="19">
        <v>2</v>
      </c>
      <c r="J80" s="20">
        <v>0</v>
      </c>
      <c r="K80" s="20">
        <v>0</v>
      </c>
      <c r="L80" s="33"/>
      <c r="M80" s="43"/>
      <c r="N80" s="36"/>
      <c r="O80" s="19">
        <v>1</v>
      </c>
      <c r="P80" s="20">
        <v>0</v>
      </c>
      <c r="Q80" s="20">
        <v>0</v>
      </c>
      <c r="R80" s="33"/>
      <c r="S80" s="43"/>
      <c r="T80" s="36"/>
      <c r="U80" s="19">
        <v>2</v>
      </c>
      <c r="V80" s="20">
        <v>0.5</v>
      </c>
      <c r="W80" s="20">
        <v>0.5</v>
      </c>
      <c r="X80" s="33"/>
      <c r="Y80" s="43"/>
      <c r="Z80" s="36"/>
      <c r="AA80" s="19">
        <v>1</v>
      </c>
      <c r="AB80" s="20">
        <v>0</v>
      </c>
      <c r="AC80" s="20">
        <v>1</v>
      </c>
      <c r="AD80" s="20">
        <v>1</v>
      </c>
      <c r="AE80" s="33"/>
      <c r="AF80" s="43"/>
      <c r="AG80" s="36"/>
    </row>
    <row r="81" spans="1:33" x14ac:dyDescent="0.25">
      <c r="A81" s="1">
        <v>76</v>
      </c>
      <c r="B81" s="52" t="s">
        <v>30</v>
      </c>
      <c r="C81" s="10">
        <v>0</v>
      </c>
      <c r="D81" s="11">
        <v>0</v>
      </c>
      <c r="E81" s="11">
        <v>1</v>
      </c>
      <c r="F81" s="32"/>
      <c r="G81" s="41"/>
      <c r="H81" s="35"/>
      <c r="I81" s="10">
        <v>0</v>
      </c>
      <c r="J81" s="11">
        <v>0</v>
      </c>
      <c r="K81" s="11">
        <v>1</v>
      </c>
      <c r="L81" s="32"/>
      <c r="M81" s="41"/>
      <c r="N81" s="35"/>
      <c r="O81" s="10">
        <v>0</v>
      </c>
      <c r="P81" s="11">
        <v>0</v>
      </c>
      <c r="Q81" s="11">
        <v>0</v>
      </c>
      <c r="R81" s="32"/>
      <c r="S81" s="41"/>
      <c r="T81" s="35"/>
      <c r="U81" s="10">
        <v>1</v>
      </c>
      <c r="V81" s="11">
        <v>0</v>
      </c>
      <c r="W81" s="11">
        <v>0.5</v>
      </c>
      <c r="X81" s="32"/>
      <c r="Y81" s="41"/>
      <c r="Z81" s="35"/>
      <c r="AA81" s="10">
        <v>0</v>
      </c>
      <c r="AB81" s="11">
        <v>0</v>
      </c>
      <c r="AC81" s="11">
        <v>0</v>
      </c>
      <c r="AD81" s="11">
        <v>0</v>
      </c>
      <c r="AE81" s="32"/>
      <c r="AF81" s="41"/>
      <c r="AG81" s="35"/>
    </row>
    <row r="82" spans="1:33" x14ac:dyDescent="0.25">
      <c r="A82" s="1">
        <v>77</v>
      </c>
      <c r="B82" s="52" t="s">
        <v>46</v>
      </c>
      <c r="C82" s="12">
        <f>C80*C8</f>
        <v>68</v>
      </c>
      <c r="D82" s="13">
        <f>D80*D8</f>
        <v>0</v>
      </c>
      <c r="E82" s="13">
        <f>E80*E8</f>
        <v>0</v>
      </c>
      <c r="F82" s="31">
        <f>C82+D82+E82</f>
        <v>68</v>
      </c>
      <c r="G82" s="41">
        <v>106</v>
      </c>
      <c r="H82" s="38">
        <f>F82/G82</f>
        <v>0.64150943396226412</v>
      </c>
      <c r="I82" s="12">
        <f>I80*I8</f>
        <v>64</v>
      </c>
      <c r="J82" s="13">
        <f>J80*J8</f>
        <v>0</v>
      </c>
      <c r="K82" s="13">
        <f>K80*K8</f>
        <v>0</v>
      </c>
      <c r="L82" s="31">
        <f>I82+J82+K82</f>
        <v>64</v>
      </c>
      <c r="M82" s="41">
        <v>106</v>
      </c>
      <c r="N82" s="38">
        <f>L82/M82</f>
        <v>0.60377358490566035</v>
      </c>
      <c r="O82" s="12">
        <f>O80*O8</f>
        <v>32</v>
      </c>
      <c r="P82" s="13">
        <f>P80*P8</f>
        <v>0</v>
      </c>
      <c r="Q82" s="13">
        <f>Q80*Q8</f>
        <v>0</v>
      </c>
      <c r="R82" s="31">
        <f>O82+P82+Q82</f>
        <v>32</v>
      </c>
      <c r="S82" s="41">
        <v>63</v>
      </c>
      <c r="T82" s="38">
        <f t="shared" ref="T82" si="44">R82/S82</f>
        <v>0.50793650793650791</v>
      </c>
      <c r="U82" s="12">
        <f>U80*U8</f>
        <v>64</v>
      </c>
      <c r="V82" s="13">
        <f>V80*V8</f>
        <v>14</v>
      </c>
      <c r="W82" s="13">
        <f>W80*W8</f>
        <v>13.5</v>
      </c>
      <c r="X82" s="31">
        <f>U82+V82+W82</f>
        <v>91.5</v>
      </c>
      <c r="Y82" s="41">
        <v>63</v>
      </c>
      <c r="Z82" s="38">
        <f t="shared" ref="Z82" si="45">X82/Y82</f>
        <v>1.4523809523809523</v>
      </c>
      <c r="AA82" s="12">
        <f>AA80*AA8</f>
        <v>32</v>
      </c>
      <c r="AB82" s="13">
        <f>AB80*AB8</f>
        <v>0</v>
      </c>
      <c r="AC82" s="13">
        <f>AC80*AC8</f>
        <v>27</v>
      </c>
      <c r="AD82" s="13">
        <f>AD80*AD8</f>
        <v>8</v>
      </c>
      <c r="AE82" s="31">
        <f>AA82+AB82+AC82+AD82</f>
        <v>67</v>
      </c>
      <c r="AF82" s="41">
        <v>31</v>
      </c>
      <c r="AG82" s="38">
        <f t="shared" ref="AG82" si="46">AE82/AF82</f>
        <v>2.161290322580645</v>
      </c>
    </row>
    <row r="83" spans="1:33" x14ac:dyDescent="0.25">
      <c r="A83" s="1">
        <v>78</v>
      </c>
      <c r="B83" s="52" t="s">
        <v>47</v>
      </c>
      <c r="C83" s="14">
        <f>C80/C23</f>
        <v>8.6956521739130432E-2</v>
      </c>
      <c r="D83" s="15">
        <f>D80/D23</f>
        <v>0</v>
      </c>
      <c r="E83" s="15">
        <f>E80/E23</f>
        <v>0</v>
      </c>
      <c r="F83" s="27">
        <f>F82/F22</f>
        <v>4.456094364351245E-2</v>
      </c>
      <c r="G83" s="42">
        <v>7.2802197802197807E-2</v>
      </c>
      <c r="H83" s="35"/>
      <c r="I83" s="14">
        <f>I80/I23</f>
        <v>8.6956521739130432E-2</v>
      </c>
      <c r="J83" s="15">
        <f>J80/J23</f>
        <v>0</v>
      </c>
      <c r="K83" s="15">
        <f>K80/K23</f>
        <v>0</v>
      </c>
      <c r="L83" s="27">
        <f>L82/L22</f>
        <v>4.5845272206303724E-2</v>
      </c>
      <c r="M83" s="42">
        <v>7.2802197802197807E-2</v>
      </c>
      <c r="N83" s="35"/>
      <c r="O83" s="14">
        <f>O80/O23</f>
        <v>5.5555555555555552E-2</v>
      </c>
      <c r="P83" s="15">
        <f>P80/P23</f>
        <v>0</v>
      </c>
      <c r="Q83" s="15">
        <f>Q80/Q23</f>
        <v>0</v>
      </c>
      <c r="R83" s="27">
        <f>R82/R22</f>
        <v>2.8419182948490232E-2</v>
      </c>
      <c r="S83" s="42"/>
      <c r="T83" s="35"/>
      <c r="U83" s="14">
        <f>U80/U23</f>
        <v>0.1111111111111111</v>
      </c>
      <c r="V83" s="15">
        <f>V80/V23</f>
        <v>4.5454545454545456E-2</v>
      </c>
      <c r="W83" s="15">
        <f>W80/W23</f>
        <v>5.5555555555555552E-2</v>
      </c>
      <c r="X83" s="27">
        <f>X82/X22</f>
        <v>8.1188997338065658E-2</v>
      </c>
      <c r="Y83" s="42"/>
      <c r="Z83" s="35"/>
      <c r="AA83" s="14">
        <f>AA80/AA23</f>
        <v>5.2631578947368418E-2</v>
      </c>
      <c r="AB83" s="15">
        <f>AB80/AB23</f>
        <v>0</v>
      </c>
      <c r="AC83" s="15">
        <f>AC80/AC23</f>
        <v>7.1428571428571425E-2</v>
      </c>
      <c r="AD83" s="15">
        <f>AD80/AD23</f>
        <v>9.0909090909090912E-2</v>
      </c>
      <c r="AE83" s="27">
        <f>AE82/AE22</f>
        <v>4.6592489568845617E-2</v>
      </c>
      <c r="AF83" s="42"/>
      <c r="AG83" s="35"/>
    </row>
    <row r="84" spans="1:33" s="21" customFormat="1" x14ac:dyDescent="0.25">
      <c r="A84" s="1">
        <v>79</v>
      </c>
      <c r="B84" s="53" t="s">
        <v>74</v>
      </c>
      <c r="C84" s="22">
        <v>2</v>
      </c>
      <c r="D84" s="23">
        <v>0</v>
      </c>
      <c r="E84" s="23">
        <v>0</v>
      </c>
      <c r="F84" s="32"/>
      <c r="G84" s="41"/>
      <c r="H84" s="35"/>
      <c r="I84" s="22">
        <v>2</v>
      </c>
      <c r="J84" s="23">
        <v>0</v>
      </c>
      <c r="K84" s="23">
        <v>0</v>
      </c>
      <c r="L84" s="32"/>
      <c r="M84" s="41"/>
      <c r="N84" s="35"/>
      <c r="O84" s="22">
        <v>1</v>
      </c>
      <c r="P84" s="23">
        <v>0</v>
      </c>
      <c r="Q84" s="23">
        <v>0</v>
      </c>
      <c r="R84" s="32"/>
      <c r="S84" s="41"/>
      <c r="T84" s="35"/>
      <c r="U84" s="22">
        <v>1</v>
      </c>
      <c r="V84" s="23">
        <v>0.5</v>
      </c>
      <c r="W84" s="23">
        <v>0.5</v>
      </c>
      <c r="X84" s="32"/>
      <c r="Y84" s="41"/>
      <c r="Z84" s="35"/>
      <c r="AA84" s="22">
        <v>1</v>
      </c>
      <c r="AB84" s="23">
        <v>0</v>
      </c>
      <c r="AC84" s="23">
        <v>1</v>
      </c>
      <c r="AD84" s="23">
        <v>1</v>
      </c>
      <c r="AE84" s="32"/>
      <c r="AF84" s="41"/>
      <c r="AG84" s="35"/>
    </row>
    <row r="85" spans="1:33" x14ac:dyDescent="0.25">
      <c r="A85" s="1">
        <v>80</v>
      </c>
      <c r="B85" s="54" t="s">
        <v>30</v>
      </c>
      <c r="C85" s="10">
        <v>0</v>
      </c>
      <c r="D85" s="11">
        <v>0</v>
      </c>
      <c r="E85" s="11">
        <v>1</v>
      </c>
      <c r="F85" s="32"/>
      <c r="G85" s="41"/>
      <c r="H85" s="35"/>
      <c r="I85" s="10">
        <v>0</v>
      </c>
      <c r="J85" s="11">
        <v>0</v>
      </c>
      <c r="K85" s="11">
        <v>1</v>
      </c>
      <c r="L85" s="32"/>
      <c r="M85" s="41"/>
      <c r="N85" s="35"/>
      <c r="O85" s="10">
        <v>0</v>
      </c>
      <c r="P85" s="11">
        <v>0</v>
      </c>
      <c r="Q85" s="11">
        <v>0</v>
      </c>
      <c r="R85" s="32"/>
      <c r="S85" s="41"/>
      <c r="T85" s="35"/>
      <c r="U85" s="10">
        <v>0</v>
      </c>
      <c r="V85" s="11">
        <v>0</v>
      </c>
      <c r="W85" s="11">
        <v>0.5</v>
      </c>
      <c r="X85" s="32"/>
      <c r="Y85" s="41"/>
      <c r="Z85" s="35"/>
      <c r="AA85" s="10">
        <v>0</v>
      </c>
      <c r="AB85" s="11">
        <v>0</v>
      </c>
      <c r="AC85" s="11">
        <v>0</v>
      </c>
      <c r="AD85" s="11">
        <v>0</v>
      </c>
      <c r="AE85" s="32"/>
      <c r="AF85" s="41"/>
      <c r="AG85" s="35"/>
    </row>
    <row r="86" spans="1:33" s="21" customFormat="1" x14ac:dyDescent="0.25">
      <c r="A86" s="1">
        <v>81</v>
      </c>
      <c r="B86" s="53" t="s">
        <v>48</v>
      </c>
      <c r="C86" s="22">
        <v>0</v>
      </c>
      <c r="D86" s="23">
        <v>0</v>
      </c>
      <c r="E86" s="23">
        <v>0</v>
      </c>
      <c r="F86" s="32"/>
      <c r="G86" s="41"/>
      <c r="H86" s="35"/>
      <c r="I86" s="22">
        <v>0</v>
      </c>
      <c r="J86" s="23">
        <v>0</v>
      </c>
      <c r="K86" s="23">
        <v>0</v>
      </c>
      <c r="L86" s="32"/>
      <c r="M86" s="41"/>
      <c r="N86" s="35"/>
      <c r="O86" s="22">
        <v>0</v>
      </c>
      <c r="P86" s="23">
        <v>0</v>
      </c>
      <c r="Q86" s="23">
        <v>0</v>
      </c>
      <c r="R86" s="32"/>
      <c r="S86" s="41"/>
      <c r="T86" s="35"/>
      <c r="U86" s="22">
        <v>1</v>
      </c>
      <c r="V86" s="23">
        <v>0</v>
      </c>
      <c r="W86" s="23">
        <v>0</v>
      </c>
      <c r="X86" s="32"/>
      <c r="Y86" s="41"/>
      <c r="Z86" s="35"/>
      <c r="AA86" s="22">
        <v>0</v>
      </c>
      <c r="AB86" s="23">
        <v>0</v>
      </c>
      <c r="AC86" s="23">
        <v>0</v>
      </c>
      <c r="AD86" s="23">
        <v>0</v>
      </c>
      <c r="AE86" s="32"/>
      <c r="AF86" s="41"/>
      <c r="AG86" s="35"/>
    </row>
    <row r="87" spans="1:33" ht="15.75" thickBot="1" x14ac:dyDescent="0.3">
      <c r="A87" s="1">
        <v>82</v>
      </c>
      <c r="B87" s="57" t="s">
        <v>30</v>
      </c>
      <c r="C87" s="25">
        <v>0</v>
      </c>
      <c r="D87" s="26">
        <v>0</v>
      </c>
      <c r="E87" s="26">
        <v>0</v>
      </c>
      <c r="F87" s="34"/>
      <c r="G87" s="44"/>
      <c r="H87" s="37"/>
      <c r="I87" s="25">
        <v>0</v>
      </c>
      <c r="J87" s="26">
        <v>0</v>
      </c>
      <c r="K87" s="26">
        <v>0</v>
      </c>
      <c r="L87" s="34"/>
      <c r="M87" s="44"/>
      <c r="N87" s="37"/>
      <c r="O87" s="25">
        <v>0</v>
      </c>
      <c r="P87" s="26">
        <v>0</v>
      </c>
      <c r="Q87" s="26">
        <v>0</v>
      </c>
      <c r="R87" s="34"/>
      <c r="S87" s="44"/>
      <c r="T87" s="37"/>
      <c r="U87" s="25">
        <v>1</v>
      </c>
      <c r="V87" s="26">
        <v>0</v>
      </c>
      <c r="W87" s="26">
        <v>0</v>
      </c>
      <c r="X87" s="34"/>
      <c r="Y87" s="44"/>
      <c r="Z87" s="37"/>
      <c r="AA87" s="25">
        <v>0</v>
      </c>
      <c r="AB87" s="26">
        <v>0</v>
      </c>
      <c r="AC87" s="26">
        <v>0</v>
      </c>
      <c r="AD87" s="26">
        <v>0</v>
      </c>
      <c r="AE87" s="34"/>
      <c r="AF87" s="44"/>
      <c r="AG87" s="37"/>
    </row>
    <row r="88" spans="1:33" x14ac:dyDescent="0.25">
      <c r="B88" s="65" t="s">
        <v>49</v>
      </c>
      <c r="C88" s="3" t="b">
        <f>(C31+C41+C67+C53+C75+C78+C82=C22)</f>
        <v>1</v>
      </c>
      <c r="D88" s="3" t="b">
        <f>(D31+D41+D67+D53+D75+D78+D82=D22)</f>
        <v>1</v>
      </c>
      <c r="E88" s="3" t="b">
        <f>(E31+E41+E67+E53+E75+E78+E82=E22)</f>
        <v>1</v>
      </c>
      <c r="I88" s="3" t="b">
        <f>(I31+I41+I67+I53+I75+I78+I82=I22)</f>
        <v>1</v>
      </c>
      <c r="J88" s="3" t="b">
        <f>(J31+J41+J67+J53+J75+J78+J82=J22)</f>
        <v>1</v>
      </c>
      <c r="K88" s="3" t="b">
        <f>(K31+K41+K67+K53+K75+K78+K82=K22)</f>
        <v>1</v>
      </c>
      <c r="O88" s="3" t="b">
        <f>(O31+O41+O67+O53+O75+O78+O82=O22)</f>
        <v>1</v>
      </c>
      <c r="P88" s="3" t="b">
        <f>(P31+P41+P67+P53+P75+P78+P82=P22)</f>
        <v>1</v>
      </c>
      <c r="Q88" s="3" t="b">
        <f>(Q31+Q41+Q67+Q53+Q75+Q78+Q82=Q22)</f>
        <v>1</v>
      </c>
      <c r="U88" s="3" t="b">
        <f>(U31+U41+U67+U53+U75+U78+U82=U22)</f>
        <v>1</v>
      </c>
      <c r="V88" s="3" t="b">
        <f>(V31+V41+V67+V53+V75+V78+V82=V22)</f>
        <v>1</v>
      </c>
      <c r="W88" s="3" t="b">
        <f>(W31+W41+W67+W53+W75+W78+W82=W22)</f>
        <v>1</v>
      </c>
      <c r="AA88" s="3" t="b">
        <f>(AA31+AA41+AA67+AA53+AA75+AA78+AA82=AA22)</f>
        <v>1</v>
      </c>
      <c r="AB88" s="3" t="b">
        <f>(AB31+AB41+AB67+AB53+AB75+AB78+AB82=AB22)</f>
        <v>1</v>
      </c>
      <c r="AC88" s="3" t="b">
        <f>(AC31+AC41+AC67+AC53+AC75+AC78+AC82=AC22)</f>
        <v>1</v>
      </c>
      <c r="AD88" s="3" t="b">
        <f>(AD31+AD41+AD67+AD53+AD75+AD78+AD82=AD22)</f>
        <v>1</v>
      </c>
    </row>
    <row r="89" spans="1:33" x14ac:dyDescent="0.25">
      <c r="B89" s="66"/>
      <c r="C89" s="3" t="b">
        <f>(C80+C77+C73+C65+C51+C39+C29=C23)</f>
        <v>1</v>
      </c>
      <c r="D89" s="3" t="b">
        <f>(D80+D77+D73+D65+D51+D39+D29=D23)</f>
        <v>1</v>
      </c>
      <c r="E89" s="3" t="b">
        <f>(E80+E77+E73+E65+E51+E39+E29=E23)</f>
        <v>1</v>
      </c>
      <c r="I89" s="3" t="b">
        <f>(I80+I77+I73+I65+I51+I39+I29=I23)</f>
        <v>1</v>
      </c>
      <c r="J89" s="3" t="b">
        <f>(J80+J77+J73+J65+J51+J39+J29=J23)</f>
        <v>1</v>
      </c>
      <c r="K89" s="3" t="b">
        <f>(K80+K77+K73+K65+K51+K39+K29=K23)</f>
        <v>1</v>
      </c>
      <c r="O89" s="3" t="b">
        <f>(O80+O77+O73+O65+O51+O39+O29=O23)</f>
        <v>1</v>
      </c>
      <c r="P89" s="3" t="b">
        <f>(P80+P77+P73+P65+P51+P39+P29=P23)</f>
        <v>1</v>
      </c>
      <c r="Q89" s="3" t="b">
        <f>(Q80+Q77+Q73+Q65+Q51+Q39+Q29=Q23)</f>
        <v>1</v>
      </c>
      <c r="U89" s="3" t="b">
        <f>(U80+U77+U73+U65+U51+U39+U29=U23)</f>
        <v>1</v>
      </c>
      <c r="V89" s="3" t="b">
        <f>(V80+V77+V73+V65+V51+V39+V29=V23)</f>
        <v>1</v>
      </c>
      <c r="W89" s="3" t="b">
        <f>(W80+W77+W73+W65+W51+W39+W29=W23)</f>
        <v>1</v>
      </c>
      <c r="AA89" s="3" t="b">
        <f>(AA80+AA77+AA73+AA65+AA51+AA39+AA29=AA23)</f>
        <v>1</v>
      </c>
      <c r="AB89" s="3" t="b">
        <f>(AB80+AB77+AB73+AB65+AB51+AB39+AB29=AB23)</f>
        <v>1</v>
      </c>
      <c r="AC89" s="3" t="b">
        <f>(AC80+AC77+AC73+AC65+AC51+AC39+AC29=AC23)</f>
        <v>1</v>
      </c>
      <c r="AD89" s="3" t="b">
        <f>(AD80+AD77+AD73+AD65+AD51+AD39+AD29=AD23)</f>
        <v>1</v>
      </c>
    </row>
  </sheetData>
  <mergeCells count="16">
    <mergeCell ref="AA4:AE4"/>
    <mergeCell ref="AF4:AF5"/>
    <mergeCell ref="AG4:AG5"/>
    <mergeCell ref="B88:B89"/>
    <mergeCell ref="O4:R4"/>
    <mergeCell ref="S4:S5"/>
    <mergeCell ref="T4:T5"/>
    <mergeCell ref="U4:X4"/>
    <mergeCell ref="Y4:Y5"/>
    <mergeCell ref="Z4:Z5"/>
    <mergeCell ref="C4:F4"/>
    <mergeCell ref="G4:G5"/>
    <mergeCell ref="H4:H5"/>
    <mergeCell ref="I4:L4"/>
    <mergeCell ref="M4:M5"/>
    <mergeCell ref="N4:N5"/>
  </mergeCells>
  <pageMargins left="0.25" right="0.25" top="0.75" bottom="0.75" header="0.3" footer="0.3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2020-12-10T12:23:15Z</dcterms:modified>
</cp:coreProperties>
</file>